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9720" windowHeight="6030"/>
  </bookViews>
  <sheets>
    <sheet name="autosumas" sheetId="2" r:id="rId1"/>
    <sheet name="Hoja1" sheetId="1" r:id="rId2"/>
    <sheet name="Hoja2" sheetId="3" r:id="rId3"/>
  </sheets>
  <definedNames>
    <definedName name="_xlnm.Print_Area" localSheetId="0">autosumas!$A$1:$L$579</definedName>
  </definedNames>
  <calcPr calcId="125725"/>
</workbook>
</file>

<file path=xl/calcChain.xml><?xml version="1.0" encoding="utf-8"?>
<calcChain xmlns="http://schemas.openxmlformats.org/spreadsheetml/2006/main">
  <c r="K493" i="2"/>
  <c r="K379"/>
  <c r="K318"/>
  <c r="K256"/>
  <c r="K192"/>
  <c r="K130"/>
  <c r="E81"/>
  <c r="G493"/>
  <c r="E493"/>
  <c r="F94"/>
  <c r="F396"/>
  <c r="J458"/>
  <c r="I458"/>
  <c r="H458"/>
  <c r="G455"/>
  <c r="F455"/>
  <c r="E455"/>
  <c r="E449"/>
  <c r="F449"/>
  <c r="G449"/>
  <c r="J449"/>
  <c r="I449"/>
  <c r="H449"/>
  <c r="J442"/>
  <c r="I442"/>
  <c r="H442"/>
  <c r="J425"/>
  <c r="I425"/>
  <c r="H425"/>
  <c r="J406"/>
  <c r="I406"/>
  <c r="H406"/>
  <c r="J396"/>
  <c r="I396"/>
  <c r="H396"/>
  <c r="E396"/>
  <c r="G396"/>
  <c r="J392"/>
  <c r="I392"/>
  <c r="H392"/>
  <c r="G392"/>
  <c r="F392"/>
  <c r="E392"/>
  <c r="J388"/>
  <c r="I388"/>
  <c r="H388"/>
  <c r="G388"/>
  <c r="F388"/>
  <c r="E388"/>
  <c r="J368"/>
  <c r="I368"/>
  <c r="H368"/>
  <c r="G368"/>
  <c r="F368"/>
  <c r="E368"/>
  <c r="J362"/>
  <c r="I362"/>
  <c r="H362"/>
  <c r="J365"/>
  <c r="I365"/>
  <c r="H365"/>
  <c r="G365"/>
  <c r="F365"/>
  <c r="E365"/>
  <c r="F350"/>
  <c r="G350"/>
  <c r="E350"/>
  <c r="H350"/>
  <c r="I350"/>
  <c r="J350"/>
  <c r="J191"/>
  <c r="I191"/>
  <c r="I192" s="1"/>
  <c r="H191"/>
  <c r="H192" s="1"/>
  <c r="E191"/>
  <c r="E192" s="1"/>
  <c r="G191"/>
  <c r="H94"/>
  <c r="I94"/>
  <c r="J112"/>
  <c r="I112"/>
  <c r="H112"/>
  <c r="J94"/>
  <c r="J291"/>
  <c r="J299"/>
  <c r="J308"/>
  <c r="J322"/>
  <c r="J337"/>
  <c r="I291"/>
  <c r="I299"/>
  <c r="I308"/>
  <c r="I314"/>
  <c r="I322"/>
  <c r="I328"/>
  <c r="I337"/>
  <c r="H291"/>
  <c r="H295"/>
  <c r="H299"/>
  <c r="H322"/>
  <c r="H337"/>
  <c r="G291"/>
  <c r="G295"/>
  <c r="G314"/>
  <c r="G322"/>
  <c r="G328"/>
  <c r="G331"/>
  <c r="G337"/>
  <c r="F291"/>
  <c r="F295"/>
  <c r="F299"/>
  <c r="F308"/>
  <c r="F314"/>
  <c r="F318" s="1"/>
  <c r="F322"/>
  <c r="F328"/>
  <c r="F331"/>
  <c r="F337"/>
  <c r="E229"/>
  <c r="E234"/>
  <c r="E243"/>
  <c r="E249"/>
  <c r="E255"/>
  <c r="E280"/>
  <c r="E286"/>
  <c r="I173"/>
  <c r="H173"/>
  <c r="J173"/>
  <c r="H234"/>
  <c r="H286"/>
  <c r="I229"/>
  <c r="I234"/>
  <c r="I286"/>
  <c r="J135"/>
  <c r="J138"/>
  <c r="J141"/>
  <c r="J147"/>
  <c r="J154"/>
  <c r="J161"/>
  <c r="J170"/>
  <c r="J399"/>
  <c r="J385"/>
  <c r="J382"/>
  <c r="J374"/>
  <c r="J344"/>
  <c r="J402"/>
  <c r="J409"/>
  <c r="J412"/>
  <c r="J415"/>
  <c r="J418"/>
  <c r="J421"/>
  <c r="J430"/>
  <c r="J435"/>
  <c r="J436" s="1"/>
  <c r="J461"/>
  <c r="J464"/>
  <c r="J467"/>
  <c r="J479" s="1"/>
  <c r="I129"/>
  <c r="I31"/>
  <c r="I47"/>
  <c r="I69"/>
  <c r="I81" s="1"/>
  <c r="I135"/>
  <c r="I138"/>
  <c r="I141"/>
  <c r="I147"/>
  <c r="I154"/>
  <c r="I161"/>
  <c r="I170"/>
  <c r="I178"/>
  <c r="I185"/>
  <c r="I188"/>
  <c r="I197"/>
  <c r="I206"/>
  <c r="I213"/>
  <c r="I221"/>
  <c r="I225"/>
  <c r="I399"/>
  <c r="I385"/>
  <c r="I382"/>
  <c r="I374"/>
  <c r="I344"/>
  <c r="I402"/>
  <c r="I409"/>
  <c r="I412"/>
  <c r="I418"/>
  <c r="I421"/>
  <c r="I430"/>
  <c r="I435"/>
  <c r="I436" s="1"/>
  <c r="I461"/>
  <c r="I464"/>
  <c r="I467"/>
  <c r="I479" s="1"/>
  <c r="H129"/>
  <c r="H130" s="1"/>
  <c r="H116"/>
  <c r="H69"/>
  <c r="H47"/>
  <c r="H31"/>
  <c r="H20"/>
  <c r="H63" s="1"/>
  <c r="H135"/>
  <c r="H138"/>
  <c r="H141"/>
  <c r="H147"/>
  <c r="H154"/>
  <c r="H161"/>
  <c r="H170"/>
  <c r="H185"/>
  <c r="H188"/>
  <c r="H197"/>
  <c r="H206"/>
  <c r="H213"/>
  <c r="H221"/>
  <c r="H225"/>
  <c r="H399"/>
  <c r="H385"/>
  <c r="H382"/>
  <c r="H378"/>
  <c r="H374"/>
  <c r="H344"/>
  <c r="H402"/>
  <c r="H409"/>
  <c r="H412"/>
  <c r="H415"/>
  <c r="H418"/>
  <c r="H421"/>
  <c r="H430"/>
  <c r="H435"/>
  <c r="H436" s="1"/>
  <c r="H461"/>
  <c r="H464"/>
  <c r="H467"/>
  <c r="H479" s="1"/>
  <c r="G458"/>
  <c r="G464"/>
  <c r="G467"/>
  <c r="G474"/>
  <c r="E458"/>
  <c r="E461"/>
  <c r="E464"/>
  <c r="E479" s="1"/>
  <c r="E467"/>
  <c r="F402"/>
  <c r="F409"/>
  <c r="F412"/>
  <c r="F415"/>
  <c r="F418"/>
  <c r="F421"/>
  <c r="F430"/>
  <c r="F435"/>
  <c r="G402"/>
  <c r="G409"/>
  <c r="G412"/>
  <c r="G415"/>
  <c r="G418"/>
  <c r="G421"/>
  <c r="G430"/>
  <c r="G435"/>
  <c r="E402"/>
  <c r="E406"/>
  <c r="E409"/>
  <c r="E412"/>
  <c r="E415"/>
  <c r="E418"/>
  <c r="E421"/>
  <c r="E430"/>
  <c r="E435"/>
  <c r="F399"/>
  <c r="F385"/>
  <c r="F382"/>
  <c r="F374"/>
  <c r="F379" s="1"/>
  <c r="F355"/>
  <c r="F362" s="1"/>
  <c r="F344"/>
  <c r="G399"/>
  <c r="G385"/>
  <c r="G382"/>
  <c r="G374"/>
  <c r="G379" s="1"/>
  <c r="G355"/>
  <c r="G362" s="1"/>
  <c r="G344"/>
  <c r="E399"/>
  <c r="E385"/>
  <c r="E382"/>
  <c r="E378"/>
  <c r="E379" s="1"/>
  <c r="E374"/>
  <c r="E371"/>
  <c r="E355"/>
  <c r="E362" s="1"/>
  <c r="E344"/>
  <c r="E291"/>
  <c r="E295"/>
  <c r="E308"/>
  <c r="E314"/>
  <c r="E317"/>
  <c r="E318" s="1"/>
  <c r="E322"/>
  <c r="E328"/>
  <c r="E331"/>
  <c r="E337"/>
  <c r="F249"/>
  <c r="F234"/>
  <c r="F255"/>
  <c r="F286"/>
  <c r="F206"/>
  <c r="F213"/>
  <c r="F173"/>
  <c r="F178"/>
  <c r="F185"/>
  <c r="F188"/>
  <c r="F191"/>
  <c r="F192" s="1"/>
  <c r="F197"/>
  <c r="F221"/>
  <c r="F225"/>
  <c r="E206"/>
  <c r="E178"/>
  <c r="E185"/>
  <c r="E188"/>
  <c r="E218"/>
  <c r="E213"/>
  <c r="E225"/>
  <c r="E197"/>
  <c r="E221"/>
  <c r="F170"/>
  <c r="F135"/>
  <c r="F138"/>
  <c r="F141"/>
  <c r="F147"/>
  <c r="F154"/>
  <c r="F161"/>
  <c r="E170"/>
  <c r="E161"/>
  <c r="E135"/>
  <c r="E138"/>
  <c r="E141"/>
  <c r="E147"/>
  <c r="E154"/>
  <c r="F129"/>
  <c r="F130" s="1"/>
  <c r="F122"/>
  <c r="F116"/>
  <c r="G129"/>
  <c r="G122"/>
  <c r="E94"/>
  <c r="E20"/>
  <c r="E47"/>
  <c r="E62"/>
  <c r="E63" s="1"/>
  <c r="E52"/>
  <c r="G286"/>
  <c r="J286"/>
  <c r="G255"/>
  <c r="G243"/>
  <c r="G170"/>
  <c r="G161"/>
  <c r="G154"/>
  <c r="G147"/>
  <c r="G141"/>
  <c r="G138"/>
  <c r="G135"/>
  <c r="J129"/>
  <c r="E122"/>
  <c r="E130" s="1"/>
  <c r="J116"/>
  <c r="E116"/>
  <c r="F69"/>
  <c r="G69"/>
  <c r="G81" s="1"/>
  <c r="J69"/>
  <c r="J81" s="1"/>
  <c r="F62"/>
  <c r="F63" s="1"/>
  <c r="G62"/>
  <c r="F52"/>
  <c r="G52"/>
  <c r="F47"/>
  <c r="J47"/>
  <c r="F31"/>
  <c r="J31"/>
  <c r="F20"/>
  <c r="J20"/>
  <c r="J63" s="1"/>
  <c r="F467"/>
  <c r="F479" s="1"/>
  <c r="F464"/>
  <c r="F461"/>
  <c r="F458"/>
  <c r="J234"/>
  <c r="G229"/>
  <c r="G234"/>
  <c r="G249"/>
  <c r="J178"/>
  <c r="J185"/>
  <c r="J188"/>
  <c r="J197"/>
  <c r="J206"/>
  <c r="J221"/>
  <c r="G178"/>
  <c r="G185"/>
  <c r="G188"/>
  <c r="G197"/>
  <c r="G206"/>
  <c r="G221"/>
  <c r="G225"/>
  <c r="G19" i="1"/>
  <c r="H19"/>
  <c r="I19"/>
  <c r="J19"/>
  <c r="K19"/>
  <c r="L19"/>
  <c r="F19"/>
  <c r="E19"/>
  <c r="E450"/>
  <c r="G450"/>
  <c r="L330"/>
  <c r="K330"/>
  <c r="G330"/>
  <c r="E330"/>
  <c r="E259"/>
  <c r="L100"/>
  <c r="K100"/>
  <c r="I100"/>
  <c r="H100"/>
  <c r="G100"/>
  <c r="E100"/>
  <c r="J61"/>
  <c r="F61"/>
  <c r="L516"/>
  <c r="K516"/>
  <c r="I516"/>
  <c r="H516"/>
  <c r="G516"/>
  <c r="E516"/>
  <c r="L503"/>
  <c r="K503"/>
  <c r="I503"/>
  <c r="G503"/>
  <c r="L475"/>
  <c r="K475"/>
  <c r="I475"/>
  <c r="H475"/>
  <c r="G475"/>
  <c r="E475"/>
  <c r="L450"/>
  <c r="K450"/>
  <c r="I450"/>
  <c r="H450"/>
  <c r="E411"/>
  <c r="E415"/>
  <c r="E419"/>
  <c r="E422"/>
  <c r="E425"/>
  <c r="E431"/>
  <c r="E436"/>
  <c r="K431"/>
  <c r="H431"/>
  <c r="L425"/>
  <c r="K425"/>
  <c r="I425"/>
  <c r="H425"/>
  <c r="G425"/>
  <c r="L422"/>
  <c r="K422"/>
  <c r="I422"/>
  <c r="H422"/>
  <c r="G422"/>
  <c r="L419"/>
  <c r="K419"/>
  <c r="I419"/>
  <c r="H419"/>
  <c r="G419"/>
  <c r="L415"/>
  <c r="K415"/>
  <c r="H415"/>
  <c r="G415"/>
  <c r="L411"/>
  <c r="K411"/>
  <c r="I411"/>
  <c r="H411"/>
  <c r="G411"/>
  <c r="L362"/>
  <c r="L365"/>
  <c r="L368"/>
  <c r="L371"/>
  <c r="L374"/>
  <c r="L377"/>
  <c r="L380"/>
  <c r="L390"/>
  <c r="L394"/>
  <c r="L405"/>
  <c r="L407"/>
  <c r="K362"/>
  <c r="K365"/>
  <c r="K368"/>
  <c r="K371"/>
  <c r="K377"/>
  <c r="K380"/>
  <c r="K390"/>
  <c r="K405"/>
  <c r="K407"/>
  <c r="I362"/>
  <c r="I365"/>
  <c r="I368"/>
  <c r="I371"/>
  <c r="I374"/>
  <c r="I377"/>
  <c r="I380"/>
  <c r="I390"/>
  <c r="I405"/>
  <c r="I407"/>
  <c r="H362"/>
  <c r="H365"/>
  <c r="H368"/>
  <c r="H371"/>
  <c r="H374"/>
  <c r="H377"/>
  <c r="H380"/>
  <c r="H390"/>
  <c r="H405"/>
  <c r="H407"/>
  <c r="G362"/>
  <c r="G365"/>
  <c r="G368"/>
  <c r="G371"/>
  <c r="G374"/>
  <c r="G377"/>
  <c r="G380"/>
  <c r="G390"/>
  <c r="G407"/>
  <c r="E362"/>
  <c r="E365"/>
  <c r="E368"/>
  <c r="E371"/>
  <c r="E374"/>
  <c r="E377"/>
  <c r="E380"/>
  <c r="E390"/>
  <c r="E407"/>
  <c r="L313"/>
  <c r="L333"/>
  <c r="L336"/>
  <c r="L339"/>
  <c r="L342"/>
  <c r="L345"/>
  <c r="L348"/>
  <c r="L351"/>
  <c r="L354"/>
  <c r="L357"/>
  <c r="L359"/>
  <c r="K313"/>
  <c r="K333"/>
  <c r="K336"/>
  <c r="K339"/>
  <c r="K342"/>
  <c r="K345"/>
  <c r="K348"/>
  <c r="K351"/>
  <c r="K354"/>
  <c r="K357"/>
  <c r="K359"/>
  <c r="I313"/>
  <c r="I333"/>
  <c r="I336"/>
  <c r="I339"/>
  <c r="I342"/>
  <c r="I345"/>
  <c r="I348"/>
  <c r="I351"/>
  <c r="I354"/>
  <c r="I357"/>
  <c r="H313"/>
  <c r="H333"/>
  <c r="H336"/>
  <c r="H339"/>
  <c r="H342"/>
  <c r="H345"/>
  <c r="H348"/>
  <c r="H351"/>
  <c r="H354"/>
  <c r="H357"/>
  <c r="G313"/>
  <c r="G333"/>
  <c r="G336"/>
  <c r="G339"/>
  <c r="G342"/>
  <c r="G345"/>
  <c r="G348"/>
  <c r="G351"/>
  <c r="G354"/>
  <c r="G357"/>
  <c r="E310"/>
  <c r="E313"/>
  <c r="E333"/>
  <c r="E336"/>
  <c r="E339"/>
  <c r="E342"/>
  <c r="E345"/>
  <c r="E348"/>
  <c r="E351"/>
  <c r="E354"/>
  <c r="E357"/>
  <c r="L265"/>
  <c r="L268"/>
  <c r="L271"/>
  <c r="L281"/>
  <c r="L284"/>
  <c r="L287"/>
  <c r="L293"/>
  <c r="L296"/>
  <c r="L299"/>
  <c r="L302"/>
  <c r="L305"/>
  <c r="L307"/>
  <c r="K265"/>
  <c r="K268"/>
  <c r="K271"/>
  <c r="K281"/>
  <c r="K284"/>
  <c r="K287"/>
  <c r="K293"/>
  <c r="K296"/>
  <c r="K299"/>
  <c r="K302"/>
  <c r="K305"/>
  <c r="K307"/>
  <c r="I265"/>
  <c r="I268"/>
  <c r="I271"/>
  <c r="I281"/>
  <c r="I284"/>
  <c r="I287"/>
  <c r="I293"/>
  <c r="I296"/>
  <c r="I299"/>
  <c r="I302"/>
  <c r="I305"/>
  <c r="I307"/>
  <c r="H265"/>
  <c r="H268"/>
  <c r="H271"/>
  <c r="H281"/>
  <c r="H284"/>
  <c r="H287"/>
  <c r="H293"/>
  <c r="H296"/>
  <c r="H299"/>
  <c r="H302"/>
  <c r="H305"/>
  <c r="H307"/>
  <c r="G265"/>
  <c r="G268"/>
  <c r="G271"/>
  <c r="G281"/>
  <c r="G284"/>
  <c r="G287"/>
  <c r="G293"/>
  <c r="G296"/>
  <c r="G299"/>
  <c r="G302"/>
  <c r="G305"/>
  <c r="G307"/>
  <c r="E265"/>
  <c r="E268"/>
  <c r="E271"/>
  <c r="E281"/>
  <c r="E284"/>
  <c r="E287"/>
  <c r="E293"/>
  <c r="E296"/>
  <c r="E299"/>
  <c r="E302"/>
  <c r="E305"/>
  <c r="E307"/>
  <c r="L212"/>
  <c r="L217"/>
  <c r="L230"/>
  <c r="L235"/>
  <c r="L240"/>
  <c r="L248"/>
  <c r="L252"/>
  <c r="L255"/>
  <c r="L261"/>
  <c r="K212"/>
  <c r="K217"/>
  <c r="K230"/>
  <c r="K235"/>
  <c r="K240"/>
  <c r="K248"/>
  <c r="K252"/>
  <c r="K255"/>
  <c r="K261"/>
  <c r="I212"/>
  <c r="I217"/>
  <c r="I230"/>
  <c r="I235"/>
  <c r="I240"/>
  <c r="I248"/>
  <c r="I252"/>
  <c r="I255"/>
  <c r="I261"/>
  <c r="H212"/>
  <c r="H217"/>
  <c r="H230"/>
  <c r="H240"/>
  <c r="H248"/>
  <c r="H252"/>
  <c r="H255"/>
  <c r="H261"/>
  <c r="G212"/>
  <c r="G217"/>
  <c r="G230"/>
  <c r="G240"/>
  <c r="G248"/>
  <c r="G252"/>
  <c r="G255"/>
  <c r="G261"/>
  <c r="E212"/>
  <c r="E217"/>
  <c r="E230"/>
  <c r="E240"/>
  <c r="E248"/>
  <c r="E252"/>
  <c r="E255"/>
  <c r="E261"/>
  <c r="L164"/>
  <c r="L169"/>
  <c r="L174"/>
  <c r="L177"/>
  <c r="L180"/>
  <c r="L183"/>
  <c r="L186"/>
  <c r="L191"/>
  <c r="L196"/>
  <c r="L199"/>
  <c r="L202"/>
  <c r="L207"/>
  <c r="L209"/>
  <c r="K164"/>
  <c r="K169"/>
  <c r="K174"/>
  <c r="K177"/>
  <c r="K180"/>
  <c r="K183"/>
  <c r="K186"/>
  <c r="K191"/>
  <c r="K196"/>
  <c r="K199"/>
  <c r="K202"/>
  <c r="K207"/>
  <c r="K209"/>
  <c r="I169"/>
  <c r="I174"/>
  <c r="I177"/>
  <c r="I180"/>
  <c r="I183"/>
  <c r="I186"/>
  <c r="I191"/>
  <c r="I196"/>
  <c r="I199"/>
  <c r="I202"/>
  <c r="I207"/>
  <c r="I209"/>
  <c r="H164"/>
  <c r="H169"/>
  <c r="H174"/>
  <c r="H177"/>
  <c r="H180"/>
  <c r="H183"/>
  <c r="H186"/>
  <c r="H191"/>
  <c r="H196"/>
  <c r="H199"/>
  <c r="H202"/>
  <c r="H207"/>
  <c r="H209"/>
  <c r="G164"/>
  <c r="G169"/>
  <c r="G174"/>
  <c r="G177"/>
  <c r="G180"/>
  <c r="G183"/>
  <c r="G186"/>
  <c r="G191"/>
  <c r="G196"/>
  <c r="G199"/>
  <c r="G202"/>
  <c r="G207"/>
  <c r="G209"/>
  <c r="E164"/>
  <c r="E169"/>
  <c r="E174"/>
  <c r="E177"/>
  <c r="E180"/>
  <c r="E183"/>
  <c r="E186"/>
  <c r="E191"/>
  <c r="E196"/>
  <c r="E199"/>
  <c r="E202"/>
  <c r="E207"/>
  <c r="E209"/>
  <c r="L125"/>
  <c r="L128"/>
  <c r="L131"/>
  <c r="L137"/>
  <c r="L143"/>
  <c r="L150"/>
  <c r="L159"/>
  <c r="L161"/>
  <c r="K125"/>
  <c r="K128"/>
  <c r="K131"/>
  <c r="K137"/>
  <c r="K143"/>
  <c r="K150"/>
  <c r="K159"/>
  <c r="K161"/>
  <c r="I125"/>
  <c r="I128"/>
  <c r="I131"/>
  <c r="I137"/>
  <c r="I143"/>
  <c r="I159"/>
  <c r="I161"/>
  <c r="H125"/>
  <c r="H128"/>
  <c r="H131"/>
  <c r="H143"/>
  <c r="H159"/>
  <c r="H161"/>
  <c r="G125"/>
  <c r="G128"/>
  <c r="G131"/>
  <c r="G137"/>
  <c r="G143"/>
  <c r="G150"/>
  <c r="G159"/>
  <c r="G161"/>
  <c r="E125"/>
  <c r="E128"/>
  <c r="E131"/>
  <c r="E137"/>
  <c r="E143"/>
  <c r="E150"/>
  <c r="E159"/>
  <c r="E161"/>
  <c r="L105"/>
  <c r="L117"/>
  <c r="L120"/>
  <c r="K105"/>
  <c r="K111"/>
  <c r="K117"/>
  <c r="K120"/>
  <c r="I105"/>
  <c r="I111"/>
  <c r="I117"/>
  <c r="I120"/>
  <c r="H105"/>
  <c r="H111"/>
  <c r="H117"/>
  <c r="H120"/>
  <c r="G105"/>
  <c r="G111"/>
  <c r="G117"/>
  <c r="G120"/>
  <c r="E111"/>
  <c r="E117"/>
  <c r="E120"/>
  <c r="L61"/>
  <c r="K61"/>
  <c r="I61"/>
  <c r="H61"/>
  <c r="G61"/>
  <c r="E61"/>
  <c r="F493" i="2"/>
  <c r="H493"/>
  <c r="I493"/>
  <c r="J493"/>
  <c r="J130" l="1"/>
  <c r="G130"/>
  <c r="I130"/>
  <c r="G479"/>
  <c r="J256"/>
  <c r="G192"/>
  <c r="G256"/>
  <c r="E256"/>
  <c r="F256"/>
  <c r="E436"/>
  <c r="G436"/>
  <c r="F436"/>
  <c r="H379"/>
  <c r="I379"/>
  <c r="I63"/>
  <c r="J379"/>
  <c r="J192"/>
  <c r="I256"/>
  <c r="H256"/>
  <c r="G318"/>
  <c r="H318"/>
  <c r="I318"/>
  <c r="J318"/>
</calcChain>
</file>

<file path=xl/sharedStrings.xml><?xml version="1.0" encoding="utf-8"?>
<sst xmlns="http://schemas.openxmlformats.org/spreadsheetml/2006/main" count="1214" uniqueCount="415">
  <si>
    <t xml:space="preserve">No. </t>
  </si>
  <si>
    <t>UNIDAD</t>
  </si>
  <si>
    <t>DOMICILIO</t>
  </si>
  <si>
    <t>PUESTO DE
SERVICIO</t>
  </si>
  <si>
    <t xml:space="preserve">MINIMOS </t>
  </si>
  <si>
    <t>MAXIMOS</t>
  </si>
  <si>
    <t>TURNO 12 HRS.</t>
  </si>
  <si>
    <t>NOCHE</t>
  </si>
  <si>
    <t>H.G.Z. C/M.F.
N° 2</t>
  </si>
  <si>
    <t>PROF. RAFAEL RAMIREZ NUM. 1950 OTE. ZONA CENTRO MONTERREY, N.L.</t>
  </si>
  <si>
    <t>PUERTA PRINCIPAL</t>
  </si>
  <si>
    <t>URGENCIAS</t>
  </si>
  <si>
    <t>PEDIATRIA</t>
  </si>
  <si>
    <t>CONTROL DE VISITA</t>
  </si>
  <si>
    <t>RONDIN</t>
  </si>
  <si>
    <t>FARMACIA</t>
  </si>
  <si>
    <t>AREA DE QUIROFANO</t>
  </si>
  <si>
    <t>CASETA DE VIGILANCIA</t>
  </si>
  <si>
    <t>SUBTOTAL</t>
  </si>
  <si>
    <t>H.G.Z. N° 4</t>
  </si>
  <si>
    <t>MATAMOROS Y ZUAZUA GUADALUPE, N.L.</t>
  </si>
  <si>
    <t xml:space="preserve">PUERTA PRINCIPAL </t>
  </si>
  <si>
    <t>AREA DE INFANTES</t>
  </si>
  <si>
    <t>ACCESO A QUIROFANO</t>
  </si>
  <si>
    <t>H.G.Z. N° 6</t>
  </si>
  <si>
    <t>AV. JUAREZ Y CARR A LAREDO, SAN NICOLAS DE LOS GARZA, N.L.</t>
  </si>
  <si>
    <t xml:space="preserve"> FARMACIA</t>
  </si>
  <si>
    <t>RAMPA DE PROVEEDORES</t>
  </si>
  <si>
    <t>ESTACIONAMIENTO</t>
  </si>
  <si>
    <t>CONSULTA A ESPECIALIDADES</t>
  </si>
  <si>
    <t>H.G.Z. C/M.F
 N° 10</t>
  </si>
  <si>
    <t>ESCOBEDO Y ALDAMA, SABINAS HIDALGO, N.L.</t>
  </si>
  <si>
    <t>H.G.Z. C/M.F. N° 11</t>
  </si>
  <si>
    <t>JOSE MARIA PARAS Y BALLESTEROS, MONTEMORELOS, N.L.</t>
  </si>
  <si>
    <t>H.G.Z. C/M.F. N° 12</t>
  </si>
  <si>
    <t>EMILIO CARRANZA Y NIÑOS HEROES, LINARES, N.L.</t>
  </si>
  <si>
    <t>MORELOS Y ESCOBEDO, ALLENDE, N.L.</t>
  </si>
  <si>
    <t>SUBTOTAL DE PAGINA</t>
  </si>
  <si>
    <t>H.G.Z. 
N° 17</t>
  </si>
  <si>
    <t>FORTUNATO LOZANO Y ROBELE, COL BENITO JUAREZ, MONTERREY, N.L.</t>
  </si>
  <si>
    <t>CONSULTA EXTERNA</t>
  </si>
  <si>
    <t>AREA DE AMBULANCIA</t>
  </si>
  <si>
    <t>H.G.Z. N° 33</t>
  </si>
  <si>
    <t>F.U. GOMEZ, X GREGORIO 
TORRES QUEVEDO
ZONA CENTRO MTY NL</t>
  </si>
  <si>
    <t>ACCESO PERSONAL</t>
  </si>
  <si>
    <t>AREA DE PEDIATRIA</t>
  </si>
  <si>
    <t>U,M,A,A No 7</t>
  </si>
  <si>
    <t>CARR. A SALTILLO Y AV. LA LEONA SAN PEDRO GARZA GARCIA, NL</t>
  </si>
  <si>
    <t>CASETA</t>
  </si>
  <si>
    <t>U.M.A.A. N°65</t>
  </si>
  <si>
    <t>DIEGO DIAZ DE BERLANGA, COL. STO. DOMINGO</t>
  </si>
  <si>
    <t>ACC AMBULANCIAS</t>
  </si>
  <si>
    <t>ACC. DE PERSONAL</t>
  </si>
  <si>
    <t>P. PRINCIPAL.</t>
  </si>
  <si>
    <t>TIENDA IMSS
-SNTSS N° 1</t>
  </si>
  <si>
    <t>16 SEPT. , COL.. INDEPENDENCIA, MONTERREY, N.L.</t>
  </si>
  <si>
    <t>PUERTA DE ENTRADA</t>
  </si>
  <si>
    <t>PUERTA DE SALIDA</t>
  </si>
  <si>
    <t>AREA DE VENTAS</t>
  </si>
  <si>
    <t>AREA DE RECEPCION</t>
  </si>
  <si>
    <t>TIENDA IMSS
-SNTSS N° 3</t>
  </si>
  <si>
    <t>JOSE MA. PARAS 301,
MONTEMORELOS, N.L.</t>
  </si>
  <si>
    <t>TIENDA IMSS
-SNTSS N° 4</t>
  </si>
  <si>
    <t>ITURBIDE N° 208, SABINAS HIDALGO, N.L.</t>
  </si>
  <si>
    <t>TIENDA IMSS
-SNTSS N° 5</t>
  </si>
  <si>
    <t>POGRESO N° 208,
CADEREYTA JIM N.L.</t>
  </si>
  <si>
    <t>TIENDA IMSS
-SNTSS N° 6</t>
  </si>
  <si>
    <t>AVE. MADERO Y NIÑOS HEROES N° 7, LINARES , N.L.</t>
  </si>
  <si>
    <t>TIENDA IMSS
-SNTSS N° 7</t>
  </si>
  <si>
    <t>DIEGO DIAZ BERLANGA No. 114 
SAN NICOLAS GZA.N.L.</t>
  </si>
  <si>
    <t>ENTRADA DE CLIENTES</t>
  </si>
  <si>
    <t>SALIDA DE CLIENTES</t>
  </si>
  <si>
    <t>AEA DE VENTAS</t>
  </si>
  <si>
    <t>AEA DE RECEPCION</t>
  </si>
  <si>
    <t>TIENDA IMSS
-SNTSS N° 8</t>
  </si>
  <si>
    <t>AVE. ELOY CAVAZOS 
2710, COL LOMAS DE TOLTECA, GUADALUPE, N.L.</t>
  </si>
  <si>
    <t>ALMACEN DELEGACIONAL</t>
  </si>
  <si>
    <t>REGINO VILLARREAL Y MANUEL L. BARRAGAN
MONTERREY, N.L.</t>
  </si>
  <si>
    <t>ACCESO A PROVEEDORES</t>
  </si>
  <si>
    <t>AREA DE BODEGA</t>
  </si>
  <si>
    <t>AREA DE OFICINAS</t>
  </si>
  <si>
    <t>DELEGACION REGIONAL</t>
  </si>
  <si>
    <t>GREGORIO TORRES QUEVEDO 1950 OTE
ZONA CENTRO, MTY NL</t>
  </si>
  <si>
    <t>PUETA PRINCIPAL</t>
  </si>
  <si>
    <t>ACCESO A SOTANO</t>
  </si>
  <si>
    <t>ACCESO DE PERSONAL</t>
  </si>
  <si>
    <t>ESTACIONAMIENTO EXT.</t>
  </si>
  <si>
    <t>AREA DE CAJA</t>
  </si>
  <si>
    <t>AREA DE DELEGADO</t>
  </si>
  <si>
    <t>U.M.F. N°3</t>
  </si>
  <si>
    <t>FELIX U GOMEZ Y COLON, MTY N.L.</t>
  </si>
  <si>
    <t>U.M.F.. N° 5</t>
  </si>
  <si>
    <t>AV. IGNACIO MORONES PRIETO Y LOMA LARGA
MTY, N.L.</t>
  </si>
  <si>
    <t>U.M.F.. N° 7</t>
  </si>
  <si>
    <t>BLVD. DIAZ ORDAZ 333, COL. LA LEONA, SAN PEDRO GZA GCIA, N.L.</t>
  </si>
  <si>
    <t>U.M.F. N° 8</t>
  </si>
  <si>
    <t>CARR. NAC. Y DR. E GZZ. CERCADO N.L.</t>
  </si>
  <si>
    <t>U.M.F. N° 9</t>
  </si>
  <si>
    <t>ZARAGOZA N° 7, SALINAS VICTORIA, N.L.</t>
  </si>
  <si>
    <t>U.M.F. N° 13</t>
  </si>
  <si>
    <t>REFORMA Y GUILLERMO PRIETO, GRAL. TERAN N.L.</t>
  </si>
  <si>
    <t>U.M.F. N° 14</t>
  </si>
  <si>
    <t>JUAREZ ENTE 15 Y 16, CADEREYTA JIMENEZ, N.L.</t>
  </si>
  <si>
    <t>RONDIN Y P. PRINCIPAL</t>
  </si>
  <si>
    <t>U.M.F N° 15</t>
  </si>
  <si>
    <t>AV. UIZ CORTINEZ Y CEERZO, COL. MODERNA, MONTERREY, N.L.</t>
  </si>
  <si>
    <t>U.M.F N° 19</t>
  </si>
  <si>
    <t>ZARAGOZA Y ALLENDE, 
APODACA, N.L.</t>
  </si>
  <si>
    <t>U.M.F. N° 20</t>
  </si>
  <si>
    <t>ATUO B. DE LA GARZA, JUAREZ, N.L.</t>
  </si>
  <si>
    <t>U.M.F. N° 24</t>
  </si>
  <si>
    <t>HIDALGO 205, VILLADE GARCIA, N.L.</t>
  </si>
  <si>
    <t>U.M.F. N° 26</t>
  </si>
  <si>
    <t>AV. LINCOLN Y ENF. MARIA DE JESUS CANDIA, COL. VALLE VEDE, MTY N.L.</t>
  </si>
  <si>
    <t>U.M.F. N° 27</t>
  </si>
  <si>
    <t>CARDENAL Y GORRION CD. GPE, N.L.</t>
  </si>
  <si>
    <t>U.M.F. N° 28</t>
  </si>
  <si>
    <t>AV. PENITENCIARIA Y FIDEL VELAZQUEZ MONTERREY, N.L.</t>
  </si>
  <si>
    <t>U.M.F. N° 29</t>
  </si>
  <si>
    <t xml:space="preserve">PABLO LIVAS 2501, 
COL. ZERTUCHE, 
GUADALUPE, N.L. </t>
  </si>
  <si>
    <t>U.M.F. N° 30</t>
  </si>
  <si>
    <t>MARGARITA MAZA DE JUAREZ Y LOS PINOS, COL CHULA VISTA, 
GUADALUPE, N.L.</t>
  </si>
  <si>
    <t>U.M.F. N° 31</t>
  </si>
  <si>
    <t>AV. JUAREZ Y CARR A LAREDO, SAN NICOLAS DE LOS GZA, N.L.</t>
  </si>
  <si>
    <t>U.M.F. N° 32</t>
  </si>
  <si>
    <t>ATEAGA Y JIMENEZ, CD GPE, N.L.</t>
  </si>
  <si>
    <t>U.M.F. N° 35</t>
  </si>
  <si>
    <t>AV. SOLIDARIDAD Y MAGNOLIA, FACC. AZTLAN, MTY, N.L.</t>
  </si>
  <si>
    <t xml:space="preserve">RONDIN </t>
  </si>
  <si>
    <t>U.M.F. N° 36</t>
  </si>
  <si>
    <t>LAZAO CADENAS 6751, COL. 15 SEPTIEMBRE, MTY, N.L.</t>
  </si>
  <si>
    <t>U.M.F. N° 37</t>
  </si>
  <si>
    <t>AV. URDIALES Y POL. MADEO, MONTERREY, N.L.</t>
  </si>
  <si>
    <t>U.M.F. N° 38</t>
  </si>
  <si>
    <t>JUAN I. RAMON Y GUERERO MONTERREY, N.L.</t>
  </si>
  <si>
    <t>U.M.F. N° 39</t>
  </si>
  <si>
    <t>ESTORNINO Y PROL. R CORTINEZ, COL. VALLE VERDE 2° SEC, MYY, N.L.</t>
  </si>
  <si>
    <t>U.M.F. 42</t>
  </si>
  <si>
    <t>VENUSTIANO CARRANZA # 401  EL CARMEN, N.L.</t>
  </si>
  <si>
    <t>U.M.F. 43</t>
  </si>
  <si>
    <t>CELESTINO GASCA Y GUANAJUATO, COL. CELESTINO GASCA, ESCOBEDO, N.L.</t>
  </si>
  <si>
    <t>U.M.F. N°44</t>
  </si>
  <si>
    <t>INDEPENDENCIA S/N Y CARR. A LAEDO, CIENEGA DE FLORES, N.L.</t>
  </si>
  <si>
    <t>U.M.F. N° 45</t>
  </si>
  <si>
    <t>DOM. CONOCIDO, HIDALGO, N.L.</t>
  </si>
  <si>
    <t>U.M.F. N° 48</t>
  </si>
  <si>
    <t>DOM. CONOCIDO, ANAHUAC, N.L.</t>
  </si>
  <si>
    <t>U.M.F. N° 49</t>
  </si>
  <si>
    <t>DOM. CONOCIDO, AGUALEGUAS, N.L.</t>
  </si>
  <si>
    <t>U.M.F. N° 50</t>
  </si>
  <si>
    <t>DOM. CONOCIDO,, CERRALVO. N.L.</t>
  </si>
  <si>
    <t>U.M.F. N° 51</t>
  </si>
  <si>
    <t>DOM. CONOCIDO,  CHINA, N.L.</t>
  </si>
  <si>
    <t>U.M.F. N° 52</t>
  </si>
  <si>
    <t>DOM. CONOCIDO, SAN RAFAEL , N.L.</t>
  </si>
  <si>
    <t>U.M.F. N° 53</t>
  </si>
  <si>
    <t>DOM. CONOCIDO, GALEANA, N.L.</t>
  </si>
  <si>
    <t>U.M.F. N° 54</t>
  </si>
  <si>
    <t>DOM. CONOCIDO, ARAMBERRI, N.L.</t>
  </si>
  <si>
    <t>U.M.F. N° 55</t>
  </si>
  <si>
    <t>DOM. CONOCIDO, DR. ARROYO, N.L.</t>
  </si>
  <si>
    <t>U.M.F. N° 56</t>
  </si>
  <si>
    <t>BERNARDO REYES S/N, LA ASENSION, N.L.</t>
  </si>
  <si>
    <t>U.M.F. N° 58</t>
  </si>
  <si>
    <t>BLVD. DIAZ ODAZ N° 336, SAN PEDRO GARZA, GCIA N.L.</t>
  </si>
  <si>
    <t>U.M.F. N° 59</t>
  </si>
  <si>
    <t>CARR. MTY-ZUAZUA, GRAL. ZUAZUA, N.L.</t>
  </si>
  <si>
    <t>U.M.F. N° 61</t>
  </si>
  <si>
    <t>MORELOS N °599, CRUZ CON ALDAMA, APODACA, N.L.</t>
  </si>
  <si>
    <t>U.M.F. N° 63</t>
  </si>
  <si>
    <t>DOM. CONOCIDO, MARIN N.L. (UNIDAD PERIFERICA)</t>
  </si>
  <si>
    <t>U.M.F. N° 64</t>
  </si>
  <si>
    <t>AV. MANUEL ORDOÑEZ Y PEDRO GARFIAS, SANTA CATARINA, N.L.</t>
  </si>
  <si>
    <t>U.M.F. N° 66</t>
  </si>
  <si>
    <t>PUEBLO NUEVO  APODACA, N.L.</t>
  </si>
  <si>
    <t>U.INVESTIGS.
BIOMEDICAS</t>
  </si>
  <si>
    <t>2 DE ABRIL Y S.L.P., COL. INDEPENDENCIA, MTY NL</t>
  </si>
  <si>
    <t>GUARDERIA N° 1</t>
  </si>
  <si>
    <t>AVE. UNIVERSIDAD Y J. HERRERA, MTY NL</t>
  </si>
  <si>
    <t>GUARDERIA N° 2</t>
  </si>
  <si>
    <t>AV. RUIZ CORTINEZ Y CEREZO,  MODERNA MONTERREY, N.L.</t>
  </si>
  <si>
    <t>GUARDERIA N° 3</t>
  </si>
  <si>
    <t>PEDRO MTZ Y TEPIC, CO.. NVO REPUEBLO, MTY, N.L.</t>
  </si>
  <si>
    <t>GUARDERIA N° 4</t>
  </si>
  <si>
    <t>OCAMPO 1113, COL. MIRADOR, MTY NL</t>
  </si>
  <si>
    <t>GUARDERIA N °5</t>
  </si>
  <si>
    <t>RIO BRAVO Y RIO PESQUERIA, FRACC. BERN. REYES, MTY N.L.</t>
  </si>
  <si>
    <t>C.S.S. N° 1</t>
  </si>
  <si>
    <t>AV. CONSTITUCION Y PORFIRIO DIAZ, MTY N.L.</t>
  </si>
  <si>
    <t>C.S.S. N° 2</t>
  </si>
  <si>
    <t>AV. UNIVERSIDAD Y REFORMA, SAN NICOLAS DE LOS GARZA, N.L.</t>
  </si>
  <si>
    <t>C.S.S. N° 3</t>
  </si>
  <si>
    <t>MARGARITA MAZA DE JUAREZ N° 2000, GPE NL</t>
  </si>
  <si>
    <t>C.S.S.N° 4</t>
  </si>
  <si>
    <t>DOMICILIO CONOCIDO SABINAS HGO.N.L.</t>
  </si>
  <si>
    <t>C.S.S.N°5</t>
  </si>
  <si>
    <t>DOMICILIO CONOCIDO C.JIMENEZ, N.L.</t>
  </si>
  <si>
    <t>C.S.S. N°6</t>
  </si>
  <si>
    <t>DOMICILIO CONOCIDO MONTEMORELOS, N.L.</t>
  </si>
  <si>
    <t>C.S.S. N° 7</t>
  </si>
  <si>
    <t>DOMICILIO CONOCIDO LINARES, N.L.</t>
  </si>
  <si>
    <t>C.S.S.N° 8</t>
  </si>
  <si>
    <t>AV.I.MORONES PRIETO MONTERREY, N.L.</t>
  </si>
  <si>
    <t>BODEGA
LA RIOJA</t>
  </si>
  <si>
    <t>LA RIOJA 1013 RES.ESPAÑOLA GPE.N.L.</t>
  </si>
  <si>
    <t>BODEGA
INDEPENDENCIA</t>
  </si>
  <si>
    <t>LIBERTAD Y JALISCO MONTERREY, N.L.</t>
  </si>
  <si>
    <t>TRANSPORTES</t>
  </si>
  <si>
    <t>MOCTEZUMA No. 324 MONTERREY, N.L.</t>
  </si>
  <si>
    <t>PROCESOS
INDUSTRIALES</t>
  </si>
  <si>
    <t>P.FAM. Y LINCOLN MONTEREY, N.L.</t>
  </si>
  <si>
    <t>CASETA VIGILANCIA</t>
  </si>
  <si>
    <t>U. EPIDEM. 
Y S.S.</t>
  </si>
  <si>
    <t>BAJA CALIF. Y M. PRIETO MTY.N.L.</t>
  </si>
  <si>
    <t>SUBDELEG.
No. 1</t>
  </si>
  <si>
    <t>MA.J. CANDIA
 Y LINCOLN
 MTY. N.L.</t>
  </si>
  <si>
    <t>P.PRINCIPAL</t>
  </si>
  <si>
    <t>SUBDELEG.
No. 2</t>
  </si>
  <si>
    <t>R.VILLARREAL  Y M.L. BARRAGAN  MONTERREY, N.L.</t>
  </si>
  <si>
    <t>SUBEDELG.
No. 3</t>
  </si>
  <si>
    <t>FELIX U. GOMEZ S/No.
CENTRO, MONTERREY, N.L.</t>
  </si>
  <si>
    <t>ACCESO SOTANO</t>
  </si>
  <si>
    <t>SUBEDELG.
No. 4</t>
  </si>
  <si>
    <t>AV. I.M. PRIETO Y B. CALIF. MTY. N.L.</t>
  </si>
  <si>
    <t>SUBDELEG.
 No. 5</t>
  </si>
  <si>
    <t>ALLENDE 104 MONTEMORELOS NL</t>
  </si>
  <si>
    <t>SUBDELEG.
No. 6</t>
  </si>
  <si>
    <t>ZARAGOZA No. 209 APODACA, N.L.</t>
  </si>
  <si>
    <t>P. PRINCIPAL</t>
  </si>
  <si>
    <t>C.SERV.
F.U. GOMEZ</t>
  </si>
  <si>
    <t>PROF.G. TORRES Y CONST. MTY. N.L.</t>
  </si>
  <si>
    <t>C.SERV
.LINCOLN</t>
  </si>
  <si>
    <t>ENFRA M.JESUS C.Y RUIZ CORTINEZ MTY.NL.</t>
  </si>
  <si>
    <t>ESCUELA ENFERMERIA</t>
  </si>
  <si>
    <t>MONTEREAL Y MONTE CELESTE SN BERNABE</t>
  </si>
  <si>
    <t>CENTRO DE INVESTIGACION EDUCATIVA Y FORMACION DOCENTE</t>
  </si>
  <si>
    <t>AV. LINCOLN Y EMF. MARIA DE JESUS CANDIA</t>
  </si>
  <si>
    <t>CECALL</t>
  </si>
  <si>
    <t>ALDAMA Y M. F. MTZ.</t>
  </si>
  <si>
    <t>SUBTOTAL PAGINA 1</t>
  </si>
  <si>
    <t>SUBTOTAL PAGINA 2</t>
  </si>
  <si>
    <t>SUBTOTAL PAGINA 3</t>
  </si>
  <si>
    <t>SUBTOTAL PAGINA 4</t>
  </si>
  <si>
    <t>SUBTOTAL PAGINA 5</t>
  </si>
  <si>
    <t>SUBTOTAL PAGINA 6</t>
  </si>
  <si>
    <t>SUBTOTAL PAGINA 7</t>
  </si>
  <si>
    <t>SUBTOTAL PAGINA 8</t>
  </si>
  <si>
    <t>SUBTOTAL PAGINA 9</t>
  </si>
  <si>
    <t>GRAN TOTAL</t>
  </si>
  <si>
    <t>No.</t>
  </si>
  <si>
    <t>PUESTO DE SERVICIO</t>
  </si>
  <si>
    <t>MINIMOS</t>
  </si>
  <si>
    <t>DE LUN A DOM</t>
  </si>
  <si>
    <t xml:space="preserve">TURNO 12 HRS. </t>
  </si>
  <si>
    <t xml:space="preserve">DIA </t>
  </si>
  <si>
    <t>UMAE COMPLEME-NTARIA HOSPITAL PSIQUIATRI-CO No.22</t>
  </si>
  <si>
    <t>RAYONES NO. 965 CL.NOGALES DEL TOPO CHICO MONTERREY N.L.</t>
  </si>
  <si>
    <t>ADMN. CONTINUA</t>
  </si>
  <si>
    <t>HOSP. HOMBRES</t>
  </si>
  <si>
    <t>HOSP. MUJERES</t>
  </si>
  <si>
    <t xml:space="preserve">FARMACIA </t>
  </si>
  <si>
    <t xml:space="preserve">AREA DE PROVEDORES </t>
  </si>
  <si>
    <t xml:space="preserve">AREA DE AUDITORIO </t>
  </si>
  <si>
    <t xml:space="preserve">CONSULTA EXTERNA </t>
  </si>
  <si>
    <t>ALMACEN</t>
  </si>
  <si>
    <t>GOBIERNO</t>
  </si>
  <si>
    <t>U.M.A.E. NO.23</t>
  </si>
  <si>
    <t>AV. CONSTITUCION Y FELIX U. GOMEZ MONTERREY, N.L.</t>
  </si>
  <si>
    <t>ADM. CONTINUA</t>
  </si>
  <si>
    <t xml:space="preserve">C. DE VISITA </t>
  </si>
  <si>
    <t xml:space="preserve">AREA HERRADURA </t>
  </si>
  <si>
    <t>QUIROFANO</t>
  </si>
  <si>
    <t>AREA INFANTES</t>
  </si>
  <si>
    <t>RAYOS X</t>
  </si>
  <si>
    <t>AREA DE GOBIERNO</t>
  </si>
  <si>
    <t>RONDIN AREA DE INFANTES</t>
  </si>
  <si>
    <t xml:space="preserve">AREA DE ESTACIONAMIENTO </t>
  </si>
  <si>
    <t>UNIDAD MEDICA DE ALTA ESPECIALIDADES NO. 25</t>
  </si>
  <si>
    <t>AV. LINCOLN Y GONZALITOS. COL. NUEVA MORELOS. MONTERREY N.L.</t>
  </si>
  <si>
    <t>PEDIATRIA 3ER PISO</t>
  </si>
  <si>
    <t>AREA DE COMEDOR</t>
  </si>
  <si>
    <t>UNIDAD MEDICA DE ALTA ESPECIALIDAD NO. 34</t>
  </si>
  <si>
    <r>
      <t>AV. LINCOLN Y ENF. MARIA DE JESUS CANDIA, COL. VALLE VERDE, MONTERREY,N.L.</t>
    </r>
    <r>
      <rPr>
        <sz val="8"/>
        <rFont val="Arial"/>
      </rPr>
      <t xml:space="preserve"> </t>
    </r>
  </si>
  <si>
    <t xml:space="preserve">CONTROL DE VISITA </t>
  </si>
  <si>
    <t>AREA DE INFANTES 3a</t>
  </si>
  <si>
    <t>BANCO DE SANGRE</t>
  </si>
  <si>
    <t>1 ER PISO</t>
  </si>
  <si>
    <t>6° PISO</t>
  </si>
  <si>
    <t>TOTAL DE GUARDIAS</t>
  </si>
  <si>
    <t>LUN A DOM</t>
  </si>
  <si>
    <t>LUN A VIER</t>
  </si>
  <si>
    <t xml:space="preserve">DIA DE </t>
  </si>
  <si>
    <t>UMFC/ HOSP No 16</t>
  </si>
  <si>
    <t>H.G.Z. N° 67</t>
  </si>
  <si>
    <t>CASETA- EST</t>
  </si>
  <si>
    <t>ACC. PRINCIPAL</t>
  </si>
  <si>
    <t>RECEP Y ACC. PERS.</t>
  </si>
  <si>
    <t>ACC. CONS Y DIET.</t>
  </si>
  <si>
    <t>ACC. PRINC. Y ELE</t>
  </si>
  <si>
    <t>SALA DE ESP. URGEN</t>
  </si>
  <si>
    <t>1ER PISO. PEDIAT</t>
  </si>
  <si>
    <t>2DO PISO HOSPIT</t>
  </si>
  <si>
    <t>MONITOREO</t>
  </si>
  <si>
    <t>CARRETERRA A MIGUEL ALEMAN KM 100+24 APODACA NUEVO LEON</t>
  </si>
  <si>
    <t>U.M.F  No 68</t>
  </si>
  <si>
    <t xml:space="preserve">ISRAEL CAVAZOS GARZA </t>
  </si>
  <si>
    <t>CASETA DE VIG</t>
  </si>
  <si>
    <t xml:space="preserve">                                                  DELEGACIÓN REGIONAL NUEVO LEON</t>
  </si>
  <si>
    <t xml:space="preserve">                                             JEFATURA DE SERVICIOS ADMINISTRATIVOS</t>
  </si>
  <si>
    <t xml:space="preserve">                           DEPARTAMENTO DE CONSERVACIÒN Y SERVICIOS GENERALES</t>
  </si>
  <si>
    <t xml:space="preserve">                                        ANEXO No.</t>
  </si>
  <si>
    <t xml:space="preserve">  LICITACIÓN PÚBLICA NACIONAL No. 00641235-000-10</t>
  </si>
  <si>
    <t>SISTEMA DE CCTV</t>
  </si>
  <si>
    <t>U.M.F. No 41</t>
  </si>
  <si>
    <t>U.M.F. No 46</t>
  </si>
  <si>
    <t>UMF No 47</t>
  </si>
  <si>
    <t>Lampazos N.L.</t>
  </si>
  <si>
    <t>DR. GZZ  N.L. DOM. CONOCIDO</t>
  </si>
  <si>
    <t>VILLALDAMA N.L. DOM CONOCIDO</t>
  </si>
  <si>
    <t>UMF No 18</t>
  </si>
  <si>
    <t>HUALAHUISES N.L. DOM CONOCIDO</t>
  </si>
  <si>
    <t>46</t>
  </si>
  <si>
    <t>ESTACIOMTO SOTANO</t>
  </si>
  <si>
    <t>PASES</t>
  </si>
  <si>
    <t>CIRUGIA AMBULATORIA</t>
  </si>
  <si>
    <t>SUTURAS</t>
  </si>
  <si>
    <t>ACC. PERSONAL</t>
  </si>
  <si>
    <t>1 ER PISO PASES</t>
  </si>
  <si>
    <t>RONDINES</t>
  </si>
  <si>
    <t>REHABILITACION</t>
  </si>
  <si>
    <t>HEMODIALISIS</t>
  </si>
  <si>
    <t>ACCESO PRINCIPAL</t>
  </si>
  <si>
    <t>AREA DE RECIBO</t>
  </si>
  <si>
    <t>ELECTRONICA Y BODEGA</t>
  </si>
  <si>
    <t>PUERTA DE RECIBO</t>
  </si>
  <si>
    <t>EMBARQUES</t>
  </si>
  <si>
    <t>RECEPCION</t>
  </si>
  <si>
    <t xml:space="preserve">URGENCIAS </t>
  </si>
  <si>
    <t>ENTRADA PRINCIPAL</t>
  </si>
  <si>
    <t>RONDIN Y ACC. PRINCI</t>
  </si>
  <si>
    <t>P. ´PRINCIPAL</t>
  </si>
  <si>
    <t>U.M.F.No 13</t>
  </si>
  <si>
    <t>SUB TOTAL</t>
  </si>
  <si>
    <t xml:space="preserve">                                                                DELEGACIÓN REGIONAL NUEVO LEON</t>
  </si>
  <si>
    <t xml:space="preserve">                                                         JEFATURA DE SERVICIOS ADMINISTRATIVOS</t>
  </si>
  <si>
    <t xml:space="preserve">                                          DEPARTAMENTO DE CONSERVACIÒN Y SERVICIOS GENERALES</t>
  </si>
  <si>
    <t xml:space="preserve"> </t>
  </si>
  <si>
    <t>AMP. URGENCIAS</t>
  </si>
  <si>
    <t>CUARTO PISO HOSP.</t>
  </si>
  <si>
    <t>SEGUNDO PISO</t>
  </si>
  <si>
    <t>TOCO CIRUGIA</t>
  </si>
  <si>
    <t>RAMPA AMBULANCIAS</t>
  </si>
  <si>
    <t>PUERTA  URGENCIAS</t>
  </si>
  <si>
    <t>SEXTO PISO PEDIATRIA</t>
  </si>
  <si>
    <t>FARMACIA Y ACC. PRIN</t>
  </si>
  <si>
    <t>SHOCK</t>
  </si>
  <si>
    <t>JEFATURA DE SERVICIO</t>
  </si>
  <si>
    <t>2 DO PISO CONSULTA</t>
  </si>
  <si>
    <t>3 ER PISO PEDIATRIA</t>
  </si>
  <si>
    <t>ACC. PERS. CHECADOR</t>
  </si>
  <si>
    <t>CASETA 2 (CALLE INT)</t>
  </si>
  <si>
    <t>TERAPIA INT</t>
  </si>
  <si>
    <t>P.B.R.</t>
  </si>
  <si>
    <t>ELEVADORES</t>
  </si>
  <si>
    <t>PASES P. BAJA</t>
  </si>
  <si>
    <t>CIR. INTERNAMIENTO</t>
  </si>
  <si>
    <t>FARAMACIA</t>
  </si>
  <si>
    <t>AREA DE AMBILANCIAS</t>
  </si>
  <si>
    <t>CASETA ESTACIONAM</t>
  </si>
  <si>
    <t>AREA DE MABULANCIAS</t>
  </si>
  <si>
    <t>ACC. URGENCIAS</t>
  </si>
  <si>
    <t>RECEPCION Y BODEGA</t>
  </si>
  <si>
    <t>BOD. ELECTRONICA</t>
  </si>
  <si>
    <t>RONDIN BODEGA</t>
  </si>
  <si>
    <t>CSETA DE VIGILANCIA</t>
  </si>
  <si>
    <t>RED FRIA</t>
  </si>
  <si>
    <t>AREA DE GOB. OF ADM</t>
  </si>
  <si>
    <t>EST. EXTERIOR</t>
  </si>
  <si>
    <t>CASETA EST. INTERNO</t>
  </si>
  <si>
    <t>CASA DELEGACIUONAL</t>
  </si>
  <si>
    <t>CALLE INTERMEDIA</t>
  </si>
  <si>
    <t>URGENCIAS AMULANCIAS</t>
  </si>
  <si>
    <t>URGENCIAS PACIENTE</t>
  </si>
  <si>
    <t>CASETA PRINC. URG</t>
  </si>
  <si>
    <t>RONDIN Y ACC. PRINCIP</t>
  </si>
  <si>
    <t>ACC. ESTACIONAM</t>
  </si>
  <si>
    <t>CASETA ESTACMTO</t>
  </si>
  <si>
    <t>ESTACIONAMTO</t>
  </si>
  <si>
    <t>CASETA DE VIGILAN</t>
  </si>
  <si>
    <t>CASETA ESTACIONAMIENTO</t>
  </si>
  <si>
    <t xml:space="preserve">CONSULTA </t>
  </si>
  <si>
    <t>RODINES</t>
  </si>
  <si>
    <t>ACC PRINCIPAL</t>
  </si>
  <si>
    <t>1ER. PISO</t>
  </si>
  <si>
    <t>PLANTA BAJA</t>
  </si>
  <si>
    <t>U.M.F. N° 69</t>
  </si>
  <si>
    <t>U.M.F. 70</t>
  </si>
  <si>
    <t>AVE. LA REFORMA S/N, GRAL. ZUAZUA NUEVO LEON</t>
  </si>
  <si>
    <t xml:space="preserve">MOCTEZUMA No. 324 MONTERREY, NUEVO LEON </t>
  </si>
  <si>
    <t>ACC. A PLANTA</t>
  </si>
  <si>
    <t>ACCESO A PERSONAL</t>
  </si>
  <si>
    <t>ACC A SOTANO</t>
  </si>
  <si>
    <t>ACC.  A PERSONAL</t>
  </si>
  <si>
    <t>2o. PISO</t>
  </si>
  <si>
    <t>PENSIONES</t>
  </si>
  <si>
    <t>SUB DELEG No. 4</t>
  </si>
  <si>
    <t>C.SERV
LINCOLN</t>
  </si>
  <si>
    <t>CASETA VIG</t>
  </si>
  <si>
    <t>RONDIN Y CASETA</t>
  </si>
  <si>
    <t>ARTURO B. DE LA GARZA, JUAREZ, N.L.</t>
  </si>
  <si>
    <t>SOTANO</t>
  </si>
  <si>
    <t>PRIMER CONTACTO</t>
  </si>
  <si>
    <t xml:space="preserve">SUBTOTAL DE PAGINA </t>
  </si>
  <si>
    <t>SUB TOTAL DE PAGINA</t>
  </si>
  <si>
    <t xml:space="preserve">                                              LICITACIÓN PÚBLICA NACIONAL No.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</si>
</sst>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1">
    <font>
      <sz val="10"/>
      <name val="Arial"/>
    </font>
    <font>
      <sz val="10"/>
      <name val="Arial"/>
    </font>
    <font>
      <b/>
      <sz val="8"/>
      <name val="Arial"/>
      <family val="2"/>
    </font>
    <font>
      <b/>
      <sz val="6"/>
      <name val="Arial Narrow"/>
      <family val="2"/>
    </font>
    <font>
      <sz val="8"/>
      <name val="Arial"/>
    </font>
    <font>
      <sz val="6"/>
      <name val="Arial"/>
    </font>
    <font>
      <b/>
      <sz val="10"/>
      <name val="Arial"/>
      <family val="2"/>
    </font>
    <font>
      <b/>
      <sz val="10"/>
      <name val="Arial"/>
    </font>
    <font>
      <sz val="7.5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color indexed="10"/>
      <name val="Arial"/>
    </font>
    <font>
      <sz val="8"/>
      <color indexed="10"/>
      <name val="Arial"/>
    </font>
    <font>
      <sz val="11"/>
      <name val="Arial"/>
    </font>
    <font>
      <sz val="11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5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15" fillId="2" borderId="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/>
    <xf numFmtId="0" fontId="5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0" fillId="4" borderId="0" xfId="0" applyFill="1"/>
    <xf numFmtId="0" fontId="6" fillId="3" borderId="2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2" xfId="0" applyFill="1" applyBorder="1"/>
    <xf numFmtId="0" fontId="0" fillId="3" borderId="1" xfId="0" applyFill="1" applyBorder="1"/>
    <xf numFmtId="0" fontId="0" fillId="3" borderId="10" xfId="0" applyFill="1" applyBorder="1"/>
    <xf numFmtId="0" fontId="0" fillId="3" borderId="3" xfId="0" applyFill="1" applyBorder="1"/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5" fillId="2" borderId="21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3" fillId="2" borderId="3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30" xfId="0" applyFill="1" applyBorder="1"/>
    <xf numFmtId="0" fontId="0" fillId="3" borderId="11" xfId="0" applyFill="1" applyBorder="1"/>
    <xf numFmtId="0" fontId="0" fillId="3" borderId="31" xfId="0" applyFill="1" applyBorder="1"/>
    <xf numFmtId="0" fontId="0" fillId="3" borderId="32" xfId="0" applyFill="1" applyBorder="1"/>
    <xf numFmtId="0" fontId="4" fillId="0" borderId="16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3" borderId="37" xfId="0" applyFont="1" applyFill="1" applyBorder="1" applyAlignment="1">
      <alignment vertical="center"/>
    </xf>
    <xf numFmtId="0" fontId="6" fillId="3" borderId="38" xfId="0" applyFont="1" applyFill="1" applyBorder="1" applyAlignment="1">
      <alignment vertical="center"/>
    </xf>
    <xf numFmtId="0" fontId="6" fillId="3" borderId="39" xfId="0" applyFont="1" applyFill="1" applyBorder="1" applyAlignment="1">
      <alignment vertical="center"/>
    </xf>
    <xf numFmtId="0" fontId="6" fillId="3" borderId="40" xfId="0" applyFont="1" applyFill="1" applyBorder="1" applyAlignment="1">
      <alignment vertical="center"/>
    </xf>
    <xf numFmtId="0" fontId="0" fillId="3" borderId="18" xfId="0" applyFill="1" applyBorder="1" applyAlignment="1"/>
    <xf numFmtId="0" fontId="0" fillId="3" borderId="17" xfId="0" applyFill="1" applyBorder="1" applyAlignment="1"/>
    <xf numFmtId="0" fontId="0" fillId="3" borderId="24" xfId="0" applyFill="1" applyBorder="1" applyAlignment="1"/>
    <xf numFmtId="0" fontId="18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0" fillId="4" borderId="41" xfId="0" applyFont="1" applyFill="1" applyBorder="1" applyAlignment="1"/>
    <xf numFmtId="0" fontId="20" fillId="4" borderId="0" xfId="0" applyFont="1" applyFill="1" applyBorder="1" applyAlignment="1"/>
    <xf numFmtId="0" fontId="20" fillId="4" borderId="0" xfId="0" applyFont="1" applyFill="1" applyBorder="1"/>
    <xf numFmtId="0" fontId="0" fillId="0" borderId="41" xfId="0" applyBorder="1"/>
    <xf numFmtId="0" fontId="0" fillId="0" borderId="42" xfId="0" applyBorder="1"/>
    <xf numFmtId="0" fontId="20" fillId="4" borderId="42" xfId="0" applyFont="1" applyFill="1" applyBorder="1" applyAlignment="1"/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4" fillId="2" borderId="44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0" borderId="0" xfId="0" applyFont="1"/>
    <xf numFmtId="0" fontId="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6" fillId="3" borderId="1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vertical="center"/>
    </xf>
    <xf numFmtId="0" fontId="6" fillId="3" borderId="10" xfId="0" applyFont="1" applyFill="1" applyBorder="1"/>
    <xf numFmtId="0" fontId="22" fillId="3" borderId="1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4" borderId="0" xfId="0" applyFont="1" applyFill="1"/>
    <xf numFmtId="0" fontId="6" fillId="3" borderId="2" xfId="0" applyFont="1" applyFill="1" applyBorder="1"/>
    <xf numFmtId="0" fontId="22" fillId="3" borderId="10" xfId="0" applyFont="1" applyFill="1" applyBorder="1"/>
    <xf numFmtId="0" fontId="16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39" xfId="0" applyFont="1" applyFill="1" applyBorder="1"/>
    <xf numFmtId="0" fontId="6" fillId="3" borderId="38" xfId="0" applyFont="1" applyFill="1" applyBorder="1"/>
    <xf numFmtId="0" fontId="22" fillId="3" borderId="38" xfId="0" applyFont="1" applyFill="1" applyBorder="1"/>
    <xf numFmtId="0" fontId="22" fillId="0" borderId="17" xfId="0" applyFont="1" applyBorder="1" applyAlignment="1">
      <alignment horizontal="center" vertical="center"/>
    </xf>
    <xf numFmtId="0" fontId="22" fillId="3" borderId="38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8" xfId="0" applyFont="1" applyFill="1" applyBorder="1" applyAlignment="1"/>
    <xf numFmtId="0" fontId="2" fillId="3" borderId="17" xfId="0" applyFont="1" applyFill="1" applyBorder="1" applyAlignment="1"/>
    <xf numFmtId="0" fontId="2" fillId="3" borderId="24" xfId="0" applyFont="1" applyFill="1" applyBorder="1" applyAlignment="1"/>
    <xf numFmtId="0" fontId="6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/>
    <xf numFmtId="0" fontId="16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/>
    </xf>
    <xf numFmtId="0" fontId="16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22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justify" vertical="center"/>
    </xf>
    <xf numFmtId="0" fontId="16" fillId="0" borderId="18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justify" vertical="center"/>
    </xf>
    <xf numFmtId="0" fontId="16" fillId="0" borderId="41" xfId="0" applyFont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3" borderId="24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0" fontId="2" fillId="3" borderId="10" xfId="0" applyFont="1" applyFill="1" applyBorder="1" applyAlignment="1"/>
    <xf numFmtId="0" fontId="2" fillId="3" borderId="10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9" xfId="0" applyFont="1" applyBorder="1" applyAlignment="1"/>
    <xf numFmtId="0" fontId="6" fillId="0" borderId="60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 wrapText="1" shrinkToFit="1"/>
    </xf>
    <xf numFmtId="49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5" fillId="4" borderId="0" xfId="0" applyFont="1" applyFill="1" applyBorder="1" applyAlignment="1"/>
    <xf numFmtId="0" fontId="26" fillId="4" borderId="0" xfId="0" applyFont="1" applyFill="1" applyBorder="1" applyAlignment="1"/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6" fillId="0" borderId="6" xfId="0" applyFont="1" applyBorder="1" applyAlignment="1">
      <alignment horizontal="justify" vertical="center"/>
    </xf>
    <xf numFmtId="0" fontId="16" fillId="0" borderId="8" xfId="0" applyFont="1" applyBorder="1" applyAlignment="1">
      <alignment horizontal="justify" vertical="center"/>
    </xf>
    <xf numFmtId="0" fontId="16" fillId="0" borderId="8" xfId="0" applyFont="1" applyBorder="1" applyAlignment="1">
      <alignment horizontal="justify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0" xfId="0" applyFont="1"/>
    <xf numFmtId="0" fontId="22" fillId="0" borderId="1" xfId="0" applyFont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0" borderId="0" xfId="0" applyFont="1" applyFill="1"/>
    <xf numFmtId="0" fontId="0" fillId="0" borderId="0" xfId="0" applyFill="1"/>
    <xf numFmtId="0" fontId="22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justify" vertical="center" wrapText="1"/>
    </xf>
    <xf numFmtId="0" fontId="2" fillId="0" borderId="17" xfId="0" quotePrefix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3" borderId="13" xfId="0" applyFont="1" applyFill="1" applyBorder="1" applyAlignment="1">
      <alignment vertical="center"/>
    </xf>
    <xf numFmtId="0" fontId="22" fillId="3" borderId="20" xfId="0" applyFont="1" applyFill="1" applyBorder="1" applyAlignment="1">
      <alignment vertical="center"/>
    </xf>
    <xf numFmtId="0" fontId="22" fillId="3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29" fillId="0" borderId="3" xfId="0" applyFont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justify" vertical="center"/>
    </xf>
    <xf numFmtId="0" fontId="16" fillId="0" borderId="3" xfId="0" applyFont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3" fillId="7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justify" vertical="center" wrapText="1"/>
    </xf>
    <xf numFmtId="0" fontId="16" fillId="0" borderId="30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6" fillId="3" borderId="39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justify" vertical="center"/>
    </xf>
    <xf numFmtId="0" fontId="16" fillId="0" borderId="30" xfId="0" applyFont="1" applyBorder="1" applyAlignment="1">
      <alignment horizontal="justify" vertical="center"/>
    </xf>
    <xf numFmtId="0" fontId="16" fillId="0" borderId="8" xfId="0" applyFont="1" applyBorder="1" applyAlignment="1">
      <alignment horizontal="justify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6" fillId="0" borderId="67" xfId="0" applyFont="1" applyBorder="1"/>
    <xf numFmtId="0" fontId="6" fillId="7" borderId="10" xfId="0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3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0" fillId="0" borderId="8" xfId="0" applyBorder="1"/>
    <xf numFmtId="0" fontId="0" fillId="0" borderId="13" xfId="0" applyBorder="1"/>
    <xf numFmtId="0" fontId="3" fillId="0" borderId="3" xfId="0" applyFont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0" xfId="0" applyBorder="1"/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3"/>
  <sheetViews>
    <sheetView tabSelected="1" view="pageLayout" zoomScaleNormal="100" zoomScaleSheetLayoutView="112" workbookViewId="0">
      <selection activeCell="K4" sqref="K4"/>
    </sheetView>
  </sheetViews>
  <sheetFormatPr baseColWidth="10" defaultColWidth="11.42578125" defaultRowHeight="12.75"/>
  <cols>
    <col min="1" max="1" width="3.28515625" customWidth="1"/>
    <col min="2" max="2" width="12.85546875" customWidth="1"/>
    <col min="3" max="3" width="15.5703125" customWidth="1"/>
    <col min="4" max="4" width="14.5703125" customWidth="1"/>
    <col min="5" max="5" width="8.85546875" customWidth="1"/>
    <col min="6" max="6" width="7" customWidth="1"/>
    <col min="7" max="7" width="8.28515625" customWidth="1"/>
    <col min="8" max="8" width="8.7109375" customWidth="1"/>
    <col min="9" max="9" width="7.5703125" customWidth="1"/>
    <col min="10" max="11" width="8.7109375" customWidth="1"/>
    <col min="12" max="12" width="6.7109375" customWidth="1"/>
  </cols>
  <sheetData>
    <row r="1" spans="1:13" ht="15">
      <c r="B1" s="344" t="s">
        <v>343</v>
      </c>
      <c r="C1" s="344"/>
      <c r="D1" s="344"/>
      <c r="E1" s="344"/>
      <c r="F1" s="344"/>
      <c r="G1" s="344"/>
      <c r="H1" s="344"/>
      <c r="I1" s="344"/>
      <c r="J1" s="344"/>
      <c r="K1" s="187"/>
    </row>
    <row r="2" spans="1:13" ht="15">
      <c r="B2" s="344" t="s">
        <v>344</v>
      </c>
      <c r="C2" s="344"/>
      <c r="D2" s="344"/>
      <c r="E2" s="344"/>
      <c r="F2" s="344"/>
      <c r="G2" s="344"/>
      <c r="H2" s="344"/>
      <c r="I2" s="344"/>
      <c r="J2" s="344"/>
      <c r="K2" s="187"/>
    </row>
    <row r="3" spans="1:13" ht="15">
      <c r="B3" s="344" t="s">
        <v>345</v>
      </c>
      <c r="C3" s="344"/>
      <c r="D3" s="344"/>
      <c r="E3" s="344"/>
      <c r="F3" s="344"/>
      <c r="G3" s="344"/>
      <c r="H3" s="344"/>
      <c r="I3" s="344"/>
      <c r="J3" s="344"/>
      <c r="K3" s="187"/>
    </row>
    <row r="4" spans="1:13" ht="15">
      <c r="B4" s="344" t="s">
        <v>414</v>
      </c>
      <c r="C4" s="344"/>
      <c r="D4" s="344"/>
      <c r="E4" s="344"/>
      <c r="F4" s="344"/>
      <c r="G4" s="345"/>
      <c r="H4" s="345"/>
      <c r="I4" s="345"/>
      <c r="J4" s="345"/>
      <c r="K4" s="187"/>
    </row>
    <row r="5" spans="1:13" ht="14.25">
      <c r="A5" s="189"/>
      <c r="B5" s="186"/>
      <c r="C5" s="186"/>
      <c r="D5" s="186"/>
      <c r="E5" s="186"/>
      <c r="F5" s="186"/>
      <c r="G5" s="186"/>
      <c r="H5" s="186"/>
      <c r="I5" s="186"/>
      <c r="J5" s="186"/>
      <c r="K5" s="187"/>
    </row>
    <row r="6" spans="1:13" ht="15" thickBot="1">
      <c r="A6" s="203"/>
      <c r="B6" s="187"/>
      <c r="C6" s="187"/>
      <c r="D6" s="187"/>
      <c r="E6" s="187"/>
      <c r="F6" s="187"/>
      <c r="G6" s="187"/>
      <c r="H6" s="187"/>
      <c r="I6" s="187"/>
      <c r="J6" s="187"/>
      <c r="K6" s="187"/>
    </row>
    <row r="7" spans="1:13" ht="13.5" thickBot="1">
      <c r="A7" s="492" t="s">
        <v>0</v>
      </c>
      <c r="B7" s="553" t="s">
        <v>1</v>
      </c>
      <c r="C7" s="556" t="s">
        <v>2</v>
      </c>
      <c r="D7" s="558" t="s">
        <v>3</v>
      </c>
      <c r="E7" s="561" t="s">
        <v>4</v>
      </c>
      <c r="F7" s="562"/>
      <c r="G7" s="562"/>
      <c r="H7" s="561" t="s">
        <v>5</v>
      </c>
      <c r="I7" s="562"/>
      <c r="J7" s="562"/>
      <c r="K7" s="321"/>
      <c r="L7" s="326"/>
      <c r="M7" s="228"/>
    </row>
    <row r="8" spans="1:13" ht="12.75" customHeight="1">
      <c r="A8" s="492"/>
      <c r="B8" s="554"/>
      <c r="C8" s="540"/>
      <c r="D8" s="559"/>
      <c r="E8" s="563" t="s">
        <v>6</v>
      </c>
      <c r="F8" s="564"/>
      <c r="G8" s="567" t="s">
        <v>288</v>
      </c>
      <c r="H8" s="563" t="s">
        <v>6</v>
      </c>
      <c r="I8" s="564"/>
      <c r="J8" s="565" t="s">
        <v>288</v>
      </c>
      <c r="K8" s="551" t="s">
        <v>312</v>
      </c>
      <c r="L8" s="323"/>
      <c r="M8" s="228"/>
    </row>
    <row r="9" spans="1:13" ht="13.5" thickBot="1">
      <c r="A9" s="493"/>
      <c r="B9" s="555"/>
      <c r="C9" s="557"/>
      <c r="D9" s="560"/>
      <c r="E9" s="210" t="s">
        <v>254</v>
      </c>
      <c r="F9" s="211" t="s">
        <v>7</v>
      </c>
      <c r="G9" s="568"/>
      <c r="H9" s="210" t="s">
        <v>291</v>
      </c>
      <c r="I9" s="211" t="s">
        <v>7</v>
      </c>
      <c r="J9" s="566"/>
      <c r="K9" s="552"/>
      <c r="L9" s="324"/>
      <c r="M9" s="228"/>
    </row>
    <row r="10" spans="1:13">
      <c r="A10" s="389"/>
      <c r="B10" s="366"/>
      <c r="C10" s="390"/>
      <c r="D10" s="229"/>
      <c r="E10" s="209" t="s">
        <v>289</v>
      </c>
      <c r="F10" s="366"/>
      <c r="G10" s="392"/>
      <c r="H10" s="209" t="s">
        <v>289</v>
      </c>
      <c r="I10" s="366"/>
      <c r="J10" s="392"/>
      <c r="K10" s="455"/>
      <c r="L10" s="213"/>
      <c r="M10" s="228"/>
    </row>
    <row r="11" spans="1:13" ht="14.25" customHeight="1">
      <c r="A11" s="476">
        <v>1</v>
      </c>
      <c r="B11" s="521" t="s">
        <v>8</v>
      </c>
      <c r="C11" s="516" t="s">
        <v>9</v>
      </c>
      <c r="D11" s="268" t="s">
        <v>10</v>
      </c>
      <c r="E11" s="443">
        <v>1</v>
      </c>
      <c r="F11" s="444">
        <v>0</v>
      </c>
      <c r="G11" s="454">
        <v>1</v>
      </c>
      <c r="H11" s="443">
        <v>1</v>
      </c>
      <c r="I11" s="444">
        <v>0</v>
      </c>
      <c r="J11" s="230">
        <v>1</v>
      </c>
      <c r="K11" s="230">
        <v>0</v>
      </c>
      <c r="L11" s="213"/>
      <c r="M11" s="228"/>
    </row>
    <row r="12" spans="1:13">
      <c r="A12" s="477"/>
      <c r="B12" s="536"/>
      <c r="C12" s="517"/>
      <c r="D12" s="268" t="s">
        <v>11</v>
      </c>
      <c r="E12" s="443">
        <v>1</v>
      </c>
      <c r="F12" s="444">
        <v>1</v>
      </c>
      <c r="G12" s="454">
        <v>2</v>
      </c>
      <c r="H12" s="443">
        <v>1</v>
      </c>
      <c r="I12" s="444">
        <v>1</v>
      </c>
      <c r="J12" s="230">
        <v>2</v>
      </c>
      <c r="K12" s="230">
        <v>0</v>
      </c>
      <c r="L12" s="213"/>
      <c r="M12" s="228"/>
    </row>
    <row r="13" spans="1:13">
      <c r="A13" s="477"/>
      <c r="B13" s="536"/>
      <c r="C13" s="517"/>
      <c r="D13" s="268" t="s">
        <v>12</v>
      </c>
      <c r="E13" s="443">
        <v>1</v>
      </c>
      <c r="F13" s="444">
        <v>1</v>
      </c>
      <c r="G13" s="454">
        <v>2</v>
      </c>
      <c r="H13" s="443">
        <v>1</v>
      </c>
      <c r="I13" s="444">
        <v>1</v>
      </c>
      <c r="J13" s="230">
        <v>2</v>
      </c>
      <c r="K13" s="230">
        <v>0</v>
      </c>
      <c r="L13" s="213"/>
      <c r="M13" s="267"/>
    </row>
    <row r="14" spans="1:13">
      <c r="A14" s="477"/>
      <c r="B14" s="536"/>
      <c r="C14" s="517"/>
      <c r="D14" s="268" t="s">
        <v>13</v>
      </c>
      <c r="E14" s="443">
        <v>0</v>
      </c>
      <c r="F14" s="444">
        <v>0</v>
      </c>
      <c r="G14" s="454">
        <v>0</v>
      </c>
      <c r="H14" s="443">
        <v>1</v>
      </c>
      <c r="I14" s="444">
        <v>0</v>
      </c>
      <c r="J14" s="230">
        <v>1</v>
      </c>
      <c r="K14" s="230">
        <v>0</v>
      </c>
      <c r="L14" s="213"/>
      <c r="M14" s="228"/>
    </row>
    <row r="15" spans="1:13">
      <c r="A15" s="477"/>
      <c r="B15" s="536"/>
      <c r="C15" s="517"/>
      <c r="D15" s="268" t="s">
        <v>14</v>
      </c>
      <c r="E15" s="443">
        <v>0</v>
      </c>
      <c r="F15" s="444">
        <v>1</v>
      </c>
      <c r="G15" s="454">
        <v>1</v>
      </c>
      <c r="H15" s="443">
        <v>1</v>
      </c>
      <c r="I15" s="444">
        <v>1</v>
      </c>
      <c r="J15" s="230">
        <v>2</v>
      </c>
      <c r="K15" s="230">
        <v>0</v>
      </c>
      <c r="L15" s="213"/>
      <c r="M15" s="228"/>
    </row>
    <row r="16" spans="1:13">
      <c r="A16" s="477"/>
      <c r="B16" s="536"/>
      <c r="C16" s="517"/>
      <c r="D16" s="268" t="s">
        <v>15</v>
      </c>
      <c r="E16" s="443">
        <v>1</v>
      </c>
      <c r="F16" s="444">
        <v>0</v>
      </c>
      <c r="G16" s="454">
        <v>1</v>
      </c>
      <c r="H16" s="443">
        <v>1</v>
      </c>
      <c r="I16" s="444">
        <v>0</v>
      </c>
      <c r="J16" s="230">
        <v>1</v>
      </c>
      <c r="K16" s="230">
        <v>0</v>
      </c>
      <c r="L16" s="213"/>
      <c r="M16" s="228"/>
    </row>
    <row r="17" spans="1:13">
      <c r="A17" s="477"/>
      <c r="B17" s="536"/>
      <c r="C17" s="517"/>
      <c r="D17" s="268" t="s">
        <v>322</v>
      </c>
      <c r="E17" s="443">
        <v>0</v>
      </c>
      <c r="F17" s="444">
        <v>0</v>
      </c>
      <c r="G17" s="454">
        <v>0</v>
      </c>
      <c r="H17" s="443">
        <v>1</v>
      </c>
      <c r="I17" s="444">
        <v>1</v>
      </c>
      <c r="J17" s="230">
        <v>2</v>
      </c>
      <c r="K17" s="230">
        <v>0</v>
      </c>
      <c r="L17" s="213"/>
      <c r="M17" s="228"/>
    </row>
    <row r="18" spans="1:13">
      <c r="A18" s="477"/>
      <c r="B18" s="536"/>
      <c r="C18" s="517"/>
      <c r="D18" s="268" t="s">
        <v>347</v>
      </c>
      <c r="E18" s="443">
        <v>1</v>
      </c>
      <c r="F18" s="444">
        <v>1</v>
      </c>
      <c r="G18" s="454">
        <v>2</v>
      </c>
      <c r="H18" s="443">
        <v>2</v>
      </c>
      <c r="I18" s="444">
        <v>2</v>
      </c>
      <c r="J18" s="230">
        <v>4</v>
      </c>
      <c r="K18" s="230">
        <v>0</v>
      </c>
      <c r="L18" s="213"/>
      <c r="M18" s="228"/>
    </row>
    <row r="19" spans="1:13">
      <c r="A19" s="478"/>
      <c r="B19" s="536"/>
      <c r="C19" s="518"/>
      <c r="D19" s="268" t="s">
        <v>17</v>
      </c>
      <c r="E19" s="443">
        <v>1</v>
      </c>
      <c r="F19" s="444">
        <v>0</v>
      </c>
      <c r="G19" s="454">
        <v>1</v>
      </c>
      <c r="H19" s="443">
        <v>1</v>
      </c>
      <c r="I19" s="444">
        <v>1</v>
      </c>
      <c r="J19" s="230">
        <v>2</v>
      </c>
      <c r="K19" s="230">
        <v>0</v>
      </c>
      <c r="L19" s="213"/>
      <c r="M19" s="228"/>
    </row>
    <row r="20" spans="1:13">
      <c r="A20" s="472" t="s">
        <v>18</v>
      </c>
      <c r="B20" s="467"/>
      <c r="C20" s="467"/>
      <c r="D20" s="468"/>
      <c r="E20" s="439">
        <f>SUM(E11:E19)</f>
        <v>6</v>
      </c>
      <c r="F20" s="445">
        <f>SUM(F11:F19)</f>
        <v>4</v>
      </c>
      <c r="G20" s="441">
        <v>10</v>
      </c>
      <c r="H20" s="439">
        <f>SUM(H11:H19)</f>
        <v>10</v>
      </c>
      <c r="I20" s="445">
        <v>7</v>
      </c>
      <c r="J20" s="440">
        <f>SUM(J11:J19)</f>
        <v>17</v>
      </c>
      <c r="K20" s="442">
        <v>0</v>
      </c>
      <c r="L20" s="213"/>
      <c r="M20" s="228"/>
    </row>
    <row r="21" spans="1:13" ht="16.5" customHeight="1">
      <c r="A21" s="82"/>
      <c r="B21" s="83"/>
      <c r="C21" s="231"/>
      <c r="D21" s="232"/>
      <c r="E21" s="82"/>
      <c r="F21" s="83"/>
      <c r="G21" s="449"/>
      <c r="H21" s="82"/>
      <c r="I21" s="83"/>
      <c r="J21" s="233"/>
      <c r="K21" s="233"/>
      <c r="L21" s="320"/>
      <c r="M21" s="228"/>
    </row>
    <row r="22" spans="1:13" ht="12.75" customHeight="1">
      <c r="A22" s="476">
        <v>2</v>
      </c>
      <c r="B22" s="536" t="s">
        <v>19</v>
      </c>
      <c r="C22" s="516" t="s">
        <v>20</v>
      </c>
      <c r="D22" s="268" t="s">
        <v>21</v>
      </c>
      <c r="E22" s="443">
        <v>1</v>
      </c>
      <c r="F22" s="444">
        <v>0</v>
      </c>
      <c r="G22" s="454">
        <v>1</v>
      </c>
      <c r="H22" s="443">
        <v>1</v>
      </c>
      <c r="I22" s="444">
        <v>0</v>
      </c>
      <c r="J22" s="230">
        <v>1</v>
      </c>
      <c r="K22" s="230">
        <v>0</v>
      </c>
      <c r="L22" s="213"/>
      <c r="M22" s="228" t="s">
        <v>346</v>
      </c>
    </row>
    <row r="23" spans="1:13">
      <c r="A23" s="477"/>
      <c r="B23" s="536"/>
      <c r="C23" s="517"/>
      <c r="D23" s="268" t="s">
        <v>11</v>
      </c>
      <c r="E23" s="443">
        <v>1</v>
      </c>
      <c r="F23" s="444">
        <v>1</v>
      </c>
      <c r="G23" s="454">
        <v>2</v>
      </c>
      <c r="H23" s="443">
        <v>3</v>
      </c>
      <c r="I23" s="444">
        <v>3</v>
      </c>
      <c r="J23" s="230">
        <v>6</v>
      </c>
      <c r="K23" s="230">
        <v>0</v>
      </c>
      <c r="L23" s="213"/>
      <c r="M23" s="228"/>
    </row>
    <row r="24" spans="1:13">
      <c r="A24" s="477"/>
      <c r="B24" s="536"/>
      <c r="C24" s="517"/>
      <c r="D24" s="268" t="s">
        <v>22</v>
      </c>
      <c r="E24" s="443">
        <v>1</v>
      </c>
      <c r="F24" s="444">
        <v>1</v>
      </c>
      <c r="G24" s="454">
        <v>2</v>
      </c>
      <c r="H24" s="443">
        <v>1</v>
      </c>
      <c r="I24" s="444">
        <v>1</v>
      </c>
      <c r="J24" s="230">
        <v>2</v>
      </c>
      <c r="K24" s="230">
        <v>0</v>
      </c>
      <c r="L24" s="213"/>
      <c r="M24" s="228"/>
    </row>
    <row r="25" spans="1:13">
      <c r="A25" s="477"/>
      <c r="B25" s="536"/>
      <c r="C25" s="517"/>
      <c r="D25" s="268" t="s">
        <v>13</v>
      </c>
      <c r="E25" s="443">
        <v>0</v>
      </c>
      <c r="F25" s="444">
        <v>0</v>
      </c>
      <c r="G25" s="454">
        <v>0</v>
      </c>
      <c r="H25" s="443">
        <v>1</v>
      </c>
      <c r="I25" s="444">
        <v>0</v>
      </c>
      <c r="J25" s="230">
        <v>1</v>
      </c>
      <c r="K25" s="230">
        <v>0</v>
      </c>
      <c r="L25" s="213"/>
      <c r="M25" s="228"/>
    </row>
    <row r="26" spans="1:13">
      <c r="A26" s="477"/>
      <c r="B26" s="536"/>
      <c r="C26" s="517"/>
      <c r="D26" s="268" t="s">
        <v>14</v>
      </c>
      <c r="E26" s="443">
        <v>1</v>
      </c>
      <c r="F26" s="444">
        <v>1</v>
      </c>
      <c r="G26" s="454">
        <v>2</v>
      </c>
      <c r="H26" s="443">
        <v>1</v>
      </c>
      <c r="I26" s="444">
        <v>1</v>
      </c>
      <c r="J26" s="230">
        <v>2</v>
      </c>
      <c r="K26" s="230">
        <v>0</v>
      </c>
      <c r="L26" s="213"/>
      <c r="M26" s="228"/>
    </row>
    <row r="27" spans="1:13">
      <c r="A27" s="477"/>
      <c r="B27" s="536"/>
      <c r="C27" s="517"/>
      <c r="D27" s="268" t="s">
        <v>264</v>
      </c>
      <c r="E27" s="443">
        <v>0</v>
      </c>
      <c r="F27" s="444">
        <v>0</v>
      </c>
      <c r="G27" s="454">
        <v>0</v>
      </c>
      <c r="H27" s="443">
        <v>1</v>
      </c>
      <c r="I27" s="444">
        <v>0</v>
      </c>
      <c r="J27" s="230">
        <v>1</v>
      </c>
      <c r="K27" s="230">
        <v>0</v>
      </c>
      <c r="L27" s="213"/>
      <c r="M27" s="228"/>
    </row>
    <row r="28" spans="1:13">
      <c r="A28" s="477"/>
      <c r="B28" s="536"/>
      <c r="C28" s="517"/>
      <c r="D28" s="268" t="s">
        <v>15</v>
      </c>
      <c r="E28" s="443">
        <v>0</v>
      </c>
      <c r="F28" s="444">
        <v>0</v>
      </c>
      <c r="G28" s="454">
        <v>0</v>
      </c>
      <c r="H28" s="443">
        <v>1</v>
      </c>
      <c r="I28" s="444">
        <v>0</v>
      </c>
      <c r="J28" s="230">
        <v>1</v>
      </c>
      <c r="K28" s="230">
        <v>0</v>
      </c>
      <c r="L28" s="213"/>
      <c r="M28" s="228"/>
    </row>
    <row r="29" spans="1:13">
      <c r="A29" s="477"/>
      <c r="B29" s="536"/>
      <c r="C29" s="517"/>
      <c r="D29" s="268" t="s">
        <v>348</v>
      </c>
      <c r="E29" s="443">
        <v>1</v>
      </c>
      <c r="F29" s="444">
        <v>1</v>
      </c>
      <c r="G29" s="454">
        <v>2</v>
      </c>
      <c r="H29" s="443">
        <v>1</v>
      </c>
      <c r="I29" s="444">
        <v>1</v>
      </c>
      <c r="J29" s="230">
        <v>2</v>
      </c>
      <c r="K29" s="230">
        <v>0</v>
      </c>
      <c r="L29" s="213"/>
      <c r="M29" s="228"/>
    </row>
    <row r="30" spans="1:13">
      <c r="A30" s="478"/>
      <c r="B30" s="536"/>
      <c r="C30" s="518"/>
      <c r="D30" s="268" t="s">
        <v>17</v>
      </c>
      <c r="E30" s="443">
        <v>1</v>
      </c>
      <c r="F30" s="444">
        <v>0</v>
      </c>
      <c r="G30" s="454">
        <v>1</v>
      </c>
      <c r="H30" s="443">
        <v>1</v>
      </c>
      <c r="I30" s="444">
        <v>1</v>
      </c>
      <c r="J30" s="230">
        <v>2</v>
      </c>
      <c r="K30" s="230">
        <v>0</v>
      </c>
      <c r="L30" s="213"/>
      <c r="M30" s="228"/>
    </row>
    <row r="31" spans="1:13">
      <c r="A31" s="472" t="s">
        <v>18</v>
      </c>
      <c r="B31" s="467"/>
      <c r="C31" s="467"/>
      <c r="D31" s="468"/>
      <c r="E31" s="439">
        <v>6</v>
      </c>
      <c r="F31" s="445">
        <f>SUM(F22:F30)</f>
        <v>4</v>
      </c>
      <c r="G31" s="465">
        <v>10</v>
      </c>
      <c r="H31" s="439">
        <f>SUM(H22:H30)</f>
        <v>11</v>
      </c>
      <c r="I31" s="445">
        <f>SUM(I22:I30)</f>
        <v>7</v>
      </c>
      <c r="J31" s="440">
        <f>SUM(J22:J30)</f>
        <v>18</v>
      </c>
      <c r="K31" s="47">
        <v>0</v>
      </c>
      <c r="L31" s="213"/>
      <c r="M31" s="228"/>
    </row>
    <row r="32" spans="1:13" ht="17.25" customHeight="1">
      <c r="A32" s="82"/>
      <c r="B32" s="83"/>
      <c r="C32" s="231"/>
      <c r="D32" s="232"/>
      <c r="E32" s="82"/>
      <c r="F32" s="83"/>
      <c r="G32" s="449"/>
      <c r="H32" s="82"/>
      <c r="I32" s="83"/>
      <c r="J32" s="233"/>
      <c r="K32" s="233"/>
      <c r="L32" s="213"/>
      <c r="M32" s="228"/>
    </row>
    <row r="33" spans="1:13" ht="12.75" customHeight="1">
      <c r="A33" s="476">
        <v>3</v>
      </c>
      <c r="B33" s="536" t="s">
        <v>24</v>
      </c>
      <c r="C33" s="516" t="s">
        <v>25</v>
      </c>
      <c r="D33" s="268" t="s">
        <v>17</v>
      </c>
      <c r="E33" s="443">
        <v>1</v>
      </c>
      <c r="F33" s="444">
        <v>0</v>
      </c>
      <c r="G33" s="454">
        <v>1</v>
      </c>
      <c r="H33" s="443">
        <v>1</v>
      </c>
      <c r="I33" s="444">
        <v>1</v>
      </c>
      <c r="J33" s="230">
        <v>2</v>
      </c>
      <c r="K33" s="230">
        <v>0</v>
      </c>
      <c r="L33" s="213"/>
      <c r="M33" s="228"/>
    </row>
    <row r="34" spans="1:13">
      <c r="A34" s="477"/>
      <c r="B34" s="536"/>
      <c r="C34" s="517"/>
      <c r="D34" s="268" t="s">
        <v>28</v>
      </c>
      <c r="E34" s="443">
        <v>1</v>
      </c>
      <c r="F34" s="444">
        <v>1</v>
      </c>
      <c r="G34" s="454">
        <v>2</v>
      </c>
      <c r="H34" s="443">
        <v>1</v>
      </c>
      <c r="I34" s="444">
        <v>1</v>
      </c>
      <c r="J34" s="230">
        <v>2</v>
      </c>
      <c r="K34" s="230">
        <v>0</v>
      </c>
      <c r="L34" s="213"/>
      <c r="M34" s="228"/>
    </row>
    <row r="35" spans="1:13">
      <c r="A35" s="477"/>
      <c r="B35" s="536"/>
      <c r="C35" s="517"/>
      <c r="D35" s="268" t="s">
        <v>264</v>
      </c>
      <c r="E35" s="443">
        <v>1</v>
      </c>
      <c r="F35" s="444">
        <v>1</v>
      </c>
      <c r="G35" s="454">
        <v>2</v>
      </c>
      <c r="H35" s="443">
        <v>1</v>
      </c>
      <c r="I35" s="444">
        <v>1</v>
      </c>
      <c r="J35" s="230">
        <v>2</v>
      </c>
      <c r="K35" s="230">
        <v>0</v>
      </c>
      <c r="L35" s="213"/>
      <c r="M35" s="228"/>
    </row>
    <row r="36" spans="1:13">
      <c r="A36" s="477"/>
      <c r="B36" s="536"/>
      <c r="C36" s="517"/>
      <c r="D36" s="268" t="s">
        <v>349</v>
      </c>
      <c r="E36" s="443">
        <v>1</v>
      </c>
      <c r="F36" s="444">
        <v>0</v>
      </c>
      <c r="G36" s="454">
        <v>1</v>
      </c>
      <c r="H36" s="443">
        <v>1</v>
      </c>
      <c r="I36" s="444">
        <v>1</v>
      </c>
      <c r="J36" s="230">
        <v>2</v>
      </c>
      <c r="K36" s="230">
        <v>0</v>
      </c>
      <c r="L36" s="213"/>
      <c r="M36" s="228"/>
    </row>
    <row r="37" spans="1:13">
      <c r="A37" s="477"/>
      <c r="B37" s="536"/>
      <c r="C37" s="517"/>
      <c r="D37" s="268" t="s">
        <v>323</v>
      </c>
      <c r="E37" s="443">
        <v>1</v>
      </c>
      <c r="F37" s="444">
        <v>1</v>
      </c>
      <c r="G37" s="454">
        <v>2</v>
      </c>
      <c r="H37" s="443">
        <v>1</v>
      </c>
      <c r="I37" s="444">
        <v>1</v>
      </c>
      <c r="J37" s="230">
        <v>2</v>
      </c>
      <c r="K37" s="230">
        <v>0</v>
      </c>
      <c r="L37" s="213"/>
      <c r="M37" s="228"/>
    </row>
    <row r="38" spans="1:13">
      <c r="A38" s="477"/>
      <c r="B38" s="536"/>
      <c r="C38" s="517"/>
      <c r="D38" s="268" t="s">
        <v>15</v>
      </c>
      <c r="E38" s="443">
        <v>0</v>
      </c>
      <c r="F38" s="444">
        <v>0</v>
      </c>
      <c r="G38" s="454">
        <v>0</v>
      </c>
      <c r="H38" s="443">
        <v>1</v>
      </c>
      <c r="I38" s="444">
        <v>0</v>
      </c>
      <c r="J38" s="230">
        <v>1</v>
      </c>
      <c r="K38" s="230">
        <v>0</v>
      </c>
      <c r="L38" s="213"/>
      <c r="M38" s="228"/>
    </row>
    <row r="39" spans="1:13">
      <c r="A39" s="477"/>
      <c r="B39" s="536"/>
      <c r="C39" s="517"/>
      <c r="D39" s="268" t="s">
        <v>295</v>
      </c>
      <c r="E39" s="443">
        <v>1</v>
      </c>
      <c r="F39" s="444">
        <v>0</v>
      </c>
      <c r="G39" s="454">
        <v>1</v>
      </c>
      <c r="H39" s="443">
        <v>1</v>
      </c>
      <c r="I39" s="444">
        <v>0</v>
      </c>
      <c r="J39" s="230">
        <v>1</v>
      </c>
      <c r="K39" s="230">
        <v>0</v>
      </c>
      <c r="L39" s="213"/>
      <c r="M39" s="228"/>
    </row>
    <row r="40" spans="1:13">
      <c r="A40" s="477"/>
      <c r="B40" s="536"/>
      <c r="C40" s="517"/>
      <c r="D40" s="268" t="s">
        <v>350</v>
      </c>
      <c r="E40" s="443">
        <v>1</v>
      </c>
      <c r="F40" s="444">
        <v>0</v>
      </c>
      <c r="G40" s="454">
        <v>1</v>
      </c>
      <c r="H40" s="443">
        <v>1</v>
      </c>
      <c r="I40" s="444">
        <v>1</v>
      </c>
      <c r="J40" s="230">
        <v>2</v>
      </c>
      <c r="K40" s="230">
        <v>0</v>
      </c>
      <c r="L40" s="213"/>
      <c r="M40" s="228"/>
    </row>
    <row r="41" spans="1:13">
      <c r="A41" s="477"/>
      <c r="B41" s="536"/>
      <c r="C41" s="517"/>
      <c r="D41" s="268" t="s">
        <v>351</v>
      </c>
      <c r="E41" s="443">
        <v>1</v>
      </c>
      <c r="F41" s="444">
        <v>0</v>
      </c>
      <c r="G41" s="454">
        <v>1</v>
      </c>
      <c r="H41" s="443">
        <v>1</v>
      </c>
      <c r="I41" s="444">
        <v>1</v>
      </c>
      <c r="J41" s="230">
        <v>2</v>
      </c>
      <c r="K41" s="230">
        <v>0</v>
      </c>
      <c r="L41" s="213"/>
      <c r="M41" s="228"/>
    </row>
    <row r="42" spans="1:13">
      <c r="A42" s="477"/>
      <c r="B42" s="536"/>
      <c r="C42" s="517"/>
      <c r="D42" s="268" t="s">
        <v>352</v>
      </c>
      <c r="E42" s="443">
        <v>1</v>
      </c>
      <c r="F42" s="444">
        <v>1</v>
      </c>
      <c r="G42" s="454">
        <v>2</v>
      </c>
      <c r="H42" s="443">
        <v>1</v>
      </c>
      <c r="I42" s="444">
        <v>1</v>
      </c>
      <c r="J42" s="230">
        <v>2</v>
      </c>
      <c r="K42" s="230">
        <v>0</v>
      </c>
      <c r="L42" s="213"/>
      <c r="M42" s="228"/>
    </row>
    <row r="43" spans="1:13">
      <c r="A43" s="477"/>
      <c r="B43" s="536"/>
      <c r="C43" s="517"/>
      <c r="D43" s="268" t="s">
        <v>328</v>
      </c>
      <c r="E43" s="443">
        <v>1</v>
      </c>
      <c r="F43" s="444">
        <v>1</v>
      </c>
      <c r="G43" s="454">
        <v>2</v>
      </c>
      <c r="H43" s="443">
        <v>1</v>
      </c>
      <c r="I43" s="444">
        <v>1</v>
      </c>
      <c r="J43" s="230">
        <v>2</v>
      </c>
      <c r="K43" s="230">
        <v>0</v>
      </c>
      <c r="L43" s="213"/>
      <c r="M43" s="228"/>
    </row>
    <row r="44" spans="1:13">
      <c r="A44" s="477"/>
      <c r="B44" s="536"/>
      <c r="C44" s="517"/>
      <c r="D44" s="268" t="s">
        <v>410</v>
      </c>
      <c r="E44" s="443">
        <v>1</v>
      </c>
      <c r="F44" s="444">
        <v>0</v>
      </c>
      <c r="G44" s="454">
        <v>1</v>
      </c>
      <c r="H44" s="443">
        <v>2</v>
      </c>
      <c r="I44" s="444">
        <v>0</v>
      </c>
      <c r="J44" s="230">
        <v>2</v>
      </c>
      <c r="K44" s="230">
        <v>0</v>
      </c>
      <c r="L44" s="213"/>
      <c r="M44" s="228"/>
    </row>
    <row r="45" spans="1:13">
      <c r="A45" s="477"/>
      <c r="B45" s="536"/>
      <c r="C45" s="517"/>
      <c r="D45" s="268" t="s">
        <v>353</v>
      </c>
      <c r="E45" s="443">
        <v>1</v>
      </c>
      <c r="F45" s="444">
        <v>1</v>
      </c>
      <c r="G45" s="454">
        <v>2</v>
      </c>
      <c r="H45" s="443">
        <v>1</v>
      </c>
      <c r="I45" s="444">
        <v>1</v>
      </c>
      <c r="J45" s="230">
        <v>2</v>
      </c>
      <c r="K45" s="230">
        <v>0</v>
      </c>
      <c r="L45" s="213"/>
      <c r="M45" s="228"/>
    </row>
    <row r="46" spans="1:13">
      <c r="A46" s="478"/>
      <c r="B46" s="536"/>
      <c r="C46" s="518"/>
      <c r="D46" s="268" t="s">
        <v>411</v>
      </c>
      <c r="E46" s="443">
        <v>0</v>
      </c>
      <c r="F46" s="444">
        <v>0</v>
      </c>
      <c r="G46" s="454">
        <v>0</v>
      </c>
      <c r="H46" s="443">
        <v>1</v>
      </c>
      <c r="I46" s="444">
        <v>1</v>
      </c>
      <c r="J46" s="230">
        <v>2</v>
      </c>
      <c r="K46" s="230">
        <v>0</v>
      </c>
      <c r="L46" s="213"/>
      <c r="M46" s="228"/>
    </row>
    <row r="47" spans="1:13">
      <c r="A47" s="472" t="s">
        <v>18</v>
      </c>
      <c r="B47" s="467"/>
      <c r="C47" s="467"/>
      <c r="D47" s="468"/>
      <c r="E47" s="439">
        <f>SUM(E33:E46)</f>
        <v>12</v>
      </c>
      <c r="F47" s="445">
        <f>SUM(F33:F46)</f>
        <v>6</v>
      </c>
      <c r="G47" s="441">
        <v>18</v>
      </c>
      <c r="H47" s="439">
        <f>SUM(H33:H46)</f>
        <v>15</v>
      </c>
      <c r="I47" s="445">
        <f>SUM(I33:I46)</f>
        <v>11</v>
      </c>
      <c r="J47" s="440">
        <f>SUM(J33:J46)</f>
        <v>26</v>
      </c>
      <c r="K47" s="442">
        <v>0</v>
      </c>
      <c r="L47" s="213"/>
      <c r="M47" s="228"/>
    </row>
    <row r="48" spans="1:13" ht="13.5" customHeight="1">
      <c r="A48" s="82"/>
      <c r="B48" s="83"/>
      <c r="C48" s="231"/>
      <c r="D48" s="232"/>
      <c r="E48" s="82"/>
      <c r="F48" s="83"/>
      <c r="G48" s="449"/>
      <c r="H48" s="82"/>
      <c r="I48" s="83"/>
      <c r="J48" s="233"/>
      <c r="K48" s="233"/>
      <c r="L48" s="213"/>
      <c r="M48" s="228"/>
    </row>
    <row r="49" spans="1:13" ht="12.75" customHeight="1">
      <c r="A49" s="476">
        <v>4</v>
      </c>
      <c r="B49" s="543" t="s">
        <v>30</v>
      </c>
      <c r="C49" s="516" t="s">
        <v>31</v>
      </c>
      <c r="D49" s="268" t="s">
        <v>354</v>
      </c>
      <c r="E49" s="443">
        <v>1</v>
      </c>
      <c r="F49" s="444">
        <v>0</v>
      </c>
      <c r="G49" s="454">
        <v>1</v>
      </c>
      <c r="H49" s="443">
        <v>2</v>
      </c>
      <c r="I49" s="444">
        <v>0</v>
      </c>
      <c r="J49" s="230">
        <v>2</v>
      </c>
      <c r="K49" s="230">
        <v>0</v>
      </c>
      <c r="L49" s="213"/>
      <c r="M49" s="228"/>
    </row>
    <row r="50" spans="1:13" ht="12.75" customHeight="1">
      <c r="A50" s="477"/>
      <c r="B50" s="543"/>
      <c r="C50" s="517"/>
      <c r="D50" s="268" t="s">
        <v>326</v>
      </c>
      <c r="E50" s="443">
        <v>0</v>
      </c>
      <c r="F50" s="444">
        <v>0</v>
      </c>
      <c r="G50" s="454">
        <v>0</v>
      </c>
      <c r="H50" s="443">
        <v>1</v>
      </c>
      <c r="I50" s="444">
        <v>0</v>
      </c>
      <c r="J50" s="230">
        <v>1</v>
      </c>
      <c r="K50" s="230">
        <v>0</v>
      </c>
      <c r="L50" s="213"/>
      <c r="M50" s="228"/>
    </row>
    <row r="51" spans="1:13" ht="19.5" customHeight="1">
      <c r="A51" s="478"/>
      <c r="B51" s="547"/>
      <c r="C51" s="518"/>
      <c r="D51" s="268" t="s">
        <v>11</v>
      </c>
      <c r="E51" s="443">
        <v>0</v>
      </c>
      <c r="F51" s="444">
        <v>1</v>
      </c>
      <c r="G51" s="454">
        <v>1</v>
      </c>
      <c r="H51" s="443">
        <v>1</v>
      </c>
      <c r="I51" s="444">
        <v>1</v>
      </c>
      <c r="J51" s="230">
        <v>2</v>
      </c>
      <c r="K51" s="230">
        <v>0</v>
      </c>
      <c r="L51" s="213"/>
      <c r="M51" s="228"/>
    </row>
    <row r="52" spans="1:13">
      <c r="A52" s="472" t="s">
        <v>18</v>
      </c>
      <c r="B52" s="467"/>
      <c r="C52" s="467"/>
      <c r="D52" s="468"/>
      <c r="E52" s="439">
        <f>SUM(E49:E51)</f>
        <v>1</v>
      </c>
      <c r="F52" s="445">
        <f>SUM(F49:F51)</f>
        <v>1</v>
      </c>
      <c r="G52" s="441">
        <f>SUM(G49:G51)</f>
        <v>2</v>
      </c>
      <c r="H52" s="439">
        <v>4</v>
      </c>
      <c r="I52" s="445">
        <v>1</v>
      </c>
      <c r="J52" s="440">
        <v>5</v>
      </c>
      <c r="K52" s="47">
        <v>0</v>
      </c>
      <c r="L52" s="213"/>
      <c r="M52" s="228"/>
    </row>
    <row r="53" spans="1:13" ht="14.25" customHeight="1">
      <c r="A53" s="82"/>
      <c r="B53" s="83"/>
      <c r="C53" s="83"/>
      <c r="D53" s="376"/>
      <c r="E53" s="82"/>
      <c r="F53" s="83"/>
      <c r="G53" s="449"/>
      <c r="H53" s="82"/>
      <c r="I53" s="83"/>
      <c r="J53" s="233"/>
      <c r="K53" s="233"/>
      <c r="L53" s="213"/>
      <c r="M53" s="228"/>
    </row>
    <row r="54" spans="1:13" ht="12.75" customHeight="1">
      <c r="A54" s="476">
        <v>5</v>
      </c>
      <c r="B54" s="543" t="s">
        <v>32</v>
      </c>
      <c r="C54" s="516" t="s">
        <v>33</v>
      </c>
      <c r="D54" s="426" t="s">
        <v>40</v>
      </c>
      <c r="E54" s="443">
        <v>1</v>
      </c>
      <c r="F54" s="444">
        <v>0</v>
      </c>
      <c r="G54" s="454">
        <v>1</v>
      </c>
      <c r="H54" s="443">
        <v>1</v>
      </c>
      <c r="I54" s="444">
        <v>0</v>
      </c>
      <c r="J54" s="230">
        <v>1</v>
      </c>
      <c r="K54" s="230">
        <v>0</v>
      </c>
      <c r="L54" s="213"/>
      <c r="M54" s="228"/>
    </row>
    <row r="55" spans="1:13" ht="23.25" customHeight="1">
      <c r="A55" s="478"/>
      <c r="B55" s="547"/>
      <c r="C55" s="518"/>
      <c r="D55" s="268" t="s">
        <v>11</v>
      </c>
      <c r="E55" s="443">
        <v>1</v>
      </c>
      <c r="F55" s="444">
        <v>1</v>
      </c>
      <c r="G55" s="454">
        <v>2</v>
      </c>
      <c r="H55" s="443">
        <v>1</v>
      </c>
      <c r="I55" s="444">
        <v>1</v>
      </c>
      <c r="J55" s="230">
        <v>2</v>
      </c>
      <c r="K55" s="230">
        <v>0</v>
      </c>
      <c r="L55" s="213"/>
      <c r="M55" s="228"/>
    </row>
    <row r="56" spans="1:13" ht="16.5" customHeight="1">
      <c r="A56" s="355"/>
      <c r="B56" s="357"/>
      <c r="C56" s="374"/>
      <c r="D56" s="268" t="s">
        <v>328</v>
      </c>
      <c r="E56" s="443">
        <v>1</v>
      </c>
      <c r="F56" s="405">
        <v>0</v>
      </c>
      <c r="G56" s="447">
        <v>1</v>
      </c>
      <c r="H56" s="443">
        <v>0</v>
      </c>
      <c r="I56" s="405">
        <v>1</v>
      </c>
      <c r="J56" s="269">
        <v>1</v>
      </c>
      <c r="K56" s="230">
        <v>0</v>
      </c>
      <c r="L56" s="213"/>
      <c r="M56" s="228"/>
    </row>
    <row r="57" spans="1:13">
      <c r="A57" s="472" t="s">
        <v>18</v>
      </c>
      <c r="B57" s="467"/>
      <c r="C57" s="467"/>
      <c r="D57" s="468"/>
      <c r="E57" s="412">
        <v>3</v>
      </c>
      <c r="F57" s="448">
        <v>1</v>
      </c>
      <c r="G57" s="465">
        <v>4</v>
      </c>
      <c r="H57" s="412">
        <v>2</v>
      </c>
      <c r="I57" s="448">
        <v>2</v>
      </c>
      <c r="J57" s="277">
        <v>4</v>
      </c>
      <c r="K57" s="322">
        <v>0</v>
      </c>
      <c r="L57" s="213"/>
      <c r="M57" s="228"/>
    </row>
    <row r="58" spans="1:13" ht="20.25" customHeight="1">
      <c r="A58" s="82"/>
      <c r="B58" s="83"/>
      <c r="C58" s="231"/>
      <c r="D58" s="232"/>
      <c r="E58" s="82"/>
      <c r="F58" s="83"/>
      <c r="G58" s="449"/>
      <c r="H58" s="82"/>
      <c r="I58" s="83"/>
      <c r="J58" s="233"/>
      <c r="K58" s="233"/>
      <c r="L58" s="213"/>
      <c r="M58" s="228"/>
    </row>
    <row r="59" spans="1:13" ht="12.75" customHeight="1">
      <c r="A59" s="476">
        <v>6</v>
      </c>
      <c r="B59" s="543" t="s">
        <v>34</v>
      </c>
      <c r="C59" s="516" t="s">
        <v>35</v>
      </c>
      <c r="D59" s="268" t="s">
        <v>10</v>
      </c>
      <c r="E59" s="443">
        <v>1</v>
      </c>
      <c r="F59" s="444">
        <v>0</v>
      </c>
      <c r="G59" s="454">
        <v>1</v>
      </c>
      <c r="H59" s="443">
        <v>1</v>
      </c>
      <c r="I59" s="444">
        <v>0</v>
      </c>
      <c r="J59" s="230">
        <v>1</v>
      </c>
      <c r="K59" s="230">
        <v>0</v>
      </c>
      <c r="L59" s="213"/>
      <c r="M59" s="228"/>
    </row>
    <row r="60" spans="1:13">
      <c r="A60" s="477"/>
      <c r="B60" s="543"/>
      <c r="C60" s="517"/>
      <c r="D60" s="268" t="s">
        <v>11</v>
      </c>
      <c r="E60" s="443">
        <v>1</v>
      </c>
      <c r="F60" s="444">
        <v>1</v>
      </c>
      <c r="G60" s="454">
        <v>2</v>
      </c>
      <c r="H60" s="443">
        <v>1</v>
      </c>
      <c r="I60" s="444">
        <v>1</v>
      </c>
      <c r="J60" s="230">
        <v>2</v>
      </c>
      <c r="K60" s="230">
        <v>0</v>
      </c>
      <c r="L60" s="213"/>
      <c r="M60" s="228"/>
    </row>
    <row r="61" spans="1:13">
      <c r="A61" s="478"/>
      <c r="B61" s="547"/>
      <c r="C61" s="518"/>
      <c r="D61" s="268" t="s">
        <v>14</v>
      </c>
      <c r="E61" s="443">
        <v>1</v>
      </c>
      <c r="F61" s="444">
        <v>0</v>
      </c>
      <c r="G61" s="454">
        <v>1</v>
      </c>
      <c r="H61" s="443">
        <v>1</v>
      </c>
      <c r="I61" s="444">
        <v>1</v>
      </c>
      <c r="J61" s="230">
        <v>2</v>
      </c>
      <c r="K61" s="230">
        <v>0</v>
      </c>
      <c r="L61" s="213"/>
      <c r="M61" s="228"/>
    </row>
    <row r="62" spans="1:13" ht="27.75" customHeight="1">
      <c r="A62" s="472" t="s">
        <v>18</v>
      </c>
      <c r="B62" s="467"/>
      <c r="C62" s="467"/>
      <c r="D62" s="468"/>
      <c r="E62" s="439">
        <f t="shared" ref="E62:G62" si="0">SUM(E59:E61)</f>
        <v>3</v>
      </c>
      <c r="F62" s="445">
        <f t="shared" si="0"/>
        <v>1</v>
      </c>
      <c r="G62" s="441">
        <f t="shared" si="0"/>
        <v>4</v>
      </c>
      <c r="H62" s="439">
        <v>3</v>
      </c>
      <c r="I62" s="445">
        <v>2</v>
      </c>
      <c r="J62" s="440">
        <v>5</v>
      </c>
      <c r="K62" s="442">
        <v>0</v>
      </c>
      <c r="L62" s="213"/>
      <c r="M62" s="228"/>
    </row>
    <row r="63" spans="1:13" ht="15" customHeight="1">
      <c r="A63" s="548" t="s">
        <v>412</v>
      </c>
      <c r="B63" s="549"/>
      <c r="C63" s="549"/>
      <c r="D63" s="550"/>
      <c r="E63" s="437">
        <f>SUM(E62+E57+E52+E47+E31+E20)</f>
        <v>31</v>
      </c>
      <c r="F63" s="425">
        <f>SUM(F62+F57+F52+F47+F31+F20)</f>
        <v>17</v>
      </c>
      <c r="G63" s="438">
        <v>48</v>
      </c>
      <c r="H63" s="437">
        <f>SUM(H20+H31+H47+H52+H57+H62)</f>
        <v>45</v>
      </c>
      <c r="I63" s="425">
        <f>SUM(I20+I31+I47+I52+I57+I62)</f>
        <v>30</v>
      </c>
      <c r="J63" s="438">
        <f>SUM(J21+J20+J31+J47+J52+J57+J62)</f>
        <v>75</v>
      </c>
      <c r="K63" s="461">
        <v>0</v>
      </c>
      <c r="L63" s="213"/>
      <c r="M63" s="228"/>
    </row>
    <row r="64" spans="1:13" s="403" customFormat="1" ht="15" customHeight="1">
      <c r="A64" s="412"/>
      <c r="B64" s="277"/>
      <c r="C64" s="277"/>
      <c r="D64" s="277"/>
      <c r="E64" s="412"/>
      <c r="F64" s="448"/>
      <c r="G64" s="277"/>
      <c r="H64" s="412"/>
      <c r="I64" s="448"/>
      <c r="J64" s="277"/>
      <c r="K64" s="369"/>
      <c r="L64" s="320"/>
      <c r="M64" s="402"/>
    </row>
    <row r="65" spans="1:13">
      <c r="A65" s="381"/>
      <c r="B65" s="381"/>
      <c r="C65" s="415"/>
      <c r="D65" s="415"/>
      <c r="E65" s="451"/>
      <c r="F65" s="451"/>
      <c r="G65" s="451"/>
      <c r="H65" s="451"/>
      <c r="I65" s="451"/>
      <c r="J65" s="416"/>
      <c r="K65" s="416"/>
      <c r="L65" s="413"/>
      <c r="M65" s="228"/>
    </row>
    <row r="66" spans="1:13">
      <c r="A66" s="251"/>
      <c r="B66" s="237"/>
      <c r="C66" s="414"/>
      <c r="D66" s="240"/>
      <c r="E66" s="236"/>
      <c r="F66" s="237"/>
      <c r="G66" s="238"/>
      <c r="H66" s="236"/>
      <c r="I66" s="237"/>
      <c r="J66" s="239"/>
      <c r="K66" s="239"/>
      <c r="L66" s="213"/>
      <c r="M66" s="228"/>
    </row>
    <row r="67" spans="1:13" ht="28.5" customHeight="1">
      <c r="A67" s="476">
        <v>7</v>
      </c>
      <c r="B67" s="543" t="s">
        <v>292</v>
      </c>
      <c r="C67" s="516" t="s">
        <v>36</v>
      </c>
      <c r="D67" s="268" t="s">
        <v>10</v>
      </c>
      <c r="E67" s="443">
        <v>1</v>
      </c>
      <c r="F67" s="444">
        <v>0</v>
      </c>
      <c r="G67" s="454">
        <v>1</v>
      </c>
      <c r="H67" s="443">
        <v>1</v>
      </c>
      <c r="I67" s="444">
        <v>0</v>
      </c>
      <c r="J67" s="230">
        <v>1</v>
      </c>
      <c r="K67" s="230">
        <v>0</v>
      </c>
      <c r="L67" s="213"/>
      <c r="M67" s="228"/>
    </row>
    <row r="68" spans="1:13">
      <c r="A68" s="478"/>
      <c r="B68" s="547"/>
      <c r="C68" s="518"/>
      <c r="D68" s="268" t="s">
        <v>11</v>
      </c>
      <c r="E68" s="443">
        <v>1</v>
      </c>
      <c r="F68" s="444">
        <v>1</v>
      </c>
      <c r="G68" s="454">
        <v>2</v>
      </c>
      <c r="H68" s="443">
        <v>1</v>
      </c>
      <c r="I68" s="444">
        <v>1</v>
      </c>
      <c r="J68" s="230">
        <v>2</v>
      </c>
      <c r="K68" s="230">
        <v>2</v>
      </c>
      <c r="L68" s="213"/>
      <c r="M68" s="228"/>
    </row>
    <row r="69" spans="1:13" ht="13.5" thickBot="1">
      <c r="A69" s="512" t="s">
        <v>18</v>
      </c>
      <c r="B69" s="513"/>
      <c r="C69" s="513"/>
      <c r="D69" s="533"/>
      <c r="E69" s="439">
        <v>2</v>
      </c>
      <c r="F69" s="445">
        <f>SUM(F67:F68)</f>
        <v>1</v>
      </c>
      <c r="G69" s="441">
        <f>SUM(G67:G68)</f>
        <v>3</v>
      </c>
      <c r="H69" s="439">
        <f>SUM(H67:H68)</f>
        <v>2</v>
      </c>
      <c r="I69" s="445">
        <f>SUM(I67:I68)</f>
        <v>1</v>
      </c>
      <c r="J69" s="440">
        <f>SUM(J67:J68)</f>
        <v>3</v>
      </c>
      <c r="K69" s="445">
        <v>2</v>
      </c>
      <c r="L69" s="213"/>
      <c r="M69" s="228"/>
    </row>
    <row r="70" spans="1:13" ht="15.75" customHeight="1">
      <c r="A70" s="544">
        <v>8</v>
      </c>
      <c r="B70" s="545" t="s">
        <v>38</v>
      </c>
      <c r="C70" s="546" t="s">
        <v>39</v>
      </c>
      <c r="D70" s="271" t="s">
        <v>12</v>
      </c>
      <c r="E70" s="452">
        <v>1</v>
      </c>
      <c r="F70" s="453">
        <v>1</v>
      </c>
      <c r="G70" s="229">
        <v>2</v>
      </c>
      <c r="H70" s="452">
        <v>1</v>
      </c>
      <c r="I70" s="453">
        <v>1</v>
      </c>
      <c r="J70" s="272">
        <v>2</v>
      </c>
      <c r="K70" s="272">
        <v>0</v>
      </c>
      <c r="L70" s="213"/>
      <c r="M70" s="228"/>
    </row>
    <row r="71" spans="1:13" ht="13.5" customHeight="1">
      <c r="A71" s="477"/>
      <c r="B71" s="536"/>
      <c r="C71" s="517"/>
      <c r="D71" s="268" t="s">
        <v>323</v>
      </c>
      <c r="E71" s="443">
        <v>1</v>
      </c>
      <c r="F71" s="444">
        <v>1</v>
      </c>
      <c r="G71" s="454">
        <v>2</v>
      </c>
      <c r="H71" s="443">
        <v>1</v>
      </c>
      <c r="I71" s="444">
        <v>1</v>
      </c>
      <c r="J71" s="230">
        <v>2</v>
      </c>
      <c r="K71" s="230">
        <v>0</v>
      </c>
      <c r="L71" s="213"/>
      <c r="M71" s="228"/>
    </row>
    <row r="72" spans="1:13">
      <c r="A72" s="477"/>
      <c r="B72" s="536"/>
      <c r="C72" s="517"/>
      <c r="D72" s="268" t="s">
        <v>369</v>
      </c>
      <c r="E72" s="443">
        <v>1</v>
      </c>
      <c r="F72" s="444">
        <v>0</v>
      </c>
      <c r="G72" s="454">
        <v>1</v>
      </c>
      <c r="H72" s="443">
        <v>1</v>
      </c>
      <c r="I72" s="444">
        <v>0</v>
      </c>
      <c r="J72" s="230">
        <v>1</v>
      </c>
      <c r="K72" s="230">
        <v>0</v>
      </c>
      <c r="L72" s="213"/>
      <c r="M72" s="228"/>
    </row>
    <row r="73" spans="1:13">
      <c r="A73" s="477"/>
      <c r="B73" s="536"/>
      <c r="C73" s="517"/>
      <c r="D73" s="268" t="s">
        <v>370</v>
      </c>
      <c r="E73" s="443">
        <v>1</v>
      </c>
      <c r="F73" s="444">
        <v>1</v>
      </c>
      <c r="G73" s="454">
        <v>2</v>
      </c>
      <c r="H73" s="443">
        <v>1</v>
      </c>
      <c r="I73" s="444">
        <v>1</v>
      </c>
      <c r="J73" s="230">
        <v>2</v>
      </c>
      <c r="K73" s="230">
        <v>0</v>
      </c>
      <c r="L73" s="213"/>
      <c r="M73" s="228"/>
    </row>
    <row r="74" spans="1:13">
      <c r="A74" s="477"/>
      <c r="B74" s="536"/>
      <c r="C74" s="517"/>
      <c r="D74" s="268" t="s">
        <v>325</v>
      </c>
      <c r="E74" s="443">
        <v>1</v>
      </c>
      <c r="F74" s="444">
        <v>0</v>
      </c>
      <c r="G74" s="454">
        <v>1</v>
      </c>
      <c r="H74" s="443">
        <v>1</v>
      </c>
      <c r="I74" s="444">
        <v>1</v>
      </c>
      <c r="J74" s="230">
        <v>2</v>
      </c>
      <c r="K74" s="230">
        <v>0</v>
      </c>
      <c r="L74" s="213"/>
      <c r="M74" s="228"/>
    </row>
    <row r="75" spans="1:13">
      <c r="A75" s="477"/>
      <c r="B75" s="536"/>
      <c r="C75" s="517"/>
      <c r="D75" s="268" t="s">
        <v>324</v>
      </c>
      <c r="E75" s="443">
        <v>1</v>
      </c>
      <c r="F75" s="444">
        <v>0</v>
      </c>
      <c r="G75" s="454">
        <v>1</v>
      </c>
      <c r="H75" s="443">
        <v>1</v>
      </c>
      <c r="I75" s="444">
        <v>0</v>
      </c>
      <c r="J75" s="230">
        <v>1</v>
      </c>
      <c r="K75" s="230">
        <v>0</v>
      </c>
      <c r="L75" s="213"/>
      <c r="M75" s="228"/>
    </row>
    <row r="76" spans="1:13">
      <c r="A76" s="477"/>
      <c r="B76" s="536"/>
      <c r="C76" s="517"/>
      <c r="D76" s="268" t="s">
        <v>328</v>
      </c>
      <c r="E76" s="443">
        <v>1</v>
      </c>
      <c r="F76" s="444">
        <v>1</v>
      </c>
      <c r="G76" s="454">
        <v>2</v>
      </c>
      <c r="H76" s="443">
        <v>2</v>
      </c>
      <c r="I76" s="444">
        <v>2</v>
      </c>
      <c r="J76" s="230">
        <v>4</v>
      </c>
      <c r="K76" s="230">
        <v>0</v>
      </c>
      <c r="L76" s="213"/>
      <c r="M76" s="228"/>
    </row>
    <row r="77" spans="1:13">
      <c r="A77" s="477"/>
      <c r="B77" s="536"/>
      <c r="C77" s="517"/>
      <c r="D77" s="268" t="s">
        <v>15</v>
      </c>
      <c r="E77" s="443">
        <v>1</v>
      </c>
      <c r="F77" s="444">
        <v>0</v>
      </c>
      <c r="G77" s="454">
        <v>1</v>
      </c>
      <c r="H77" s="443">
        <v>1</v>
      </c>
      <c r="I77" s="444">
        <v>0</v>
      </c>
      <c r="J77" s="230">
        <v>1</v>
      </c>
      <c r="K77" s="230">
        <v>0</v>
      </c>
      <c r="L77" s="213"/>
      <c r="M77" s="228"/>
    </row>
    <row r="78" spans="1:13">
      <c r="A78" s="477"/>
      <c r="B78" s="536"/>
      <c r="C78" s="517"/>
      <c r="D78" s="268" t="s">
        <v>28</v>
      </c>
      <c r="E78" s="443">
        <v>1</v>
      </c>
      <c r="F78" s="444">
        <v>0</v>
      </c>
      <c r="G78" s="454">
        <v>1</v>
      </c>
      <c r="H78" s="443">
        <v>1</v>
      </c>
      <c r="I78" s="444">
        <v>0</v>
      </c>
      <c r="J78" s="230">
        <v>1</v>
      </c>
      <c r="K78" s="230">
        <v>0</v>
      </c>
      <c r="L78" s="213"/>
      <c r="M78" s="228"/>
    </row>
    <row r="79" spans="1:13">
      <c r="A79" s="477"/>
      <c r="B79" s="536"/>
      <c r="C79" s="517"/>
      <c r="D79" s="268" t="s">
        <v>11</v>
      </c>
      <c r="E79" s="443">
        <v>1</v>
      </c>
      <c r="F79" s="444">
        <v>1</v>
      </c>
      <c r="G79" s="454">
        <v>2</v>
      </c>
      <c r="H79" s="443">
        <v>1</v>
      </c>
      <c r="I79" s="444">
        <v>1</v>
      </c>
      <c r="J79" s="230">
        <v>2</v>
      </c>
      <c r="K79" s="230">
        <v>0</v>
      </c>
      <c r="L79" s="213"/>
      <c r="M79" s="228"/>
    </row>
    <row r="80" spans="1:13">
      <c r="A80" s="477"/>
      <c r="B80" s="536"/>
      <c r="C80" s="517"/>
      <c r="D80" s="268" t="s">
        <v>355</v>
      </c>
      <c r="E80" s="443">
        <v>1</v>
      </c>
      <c r="F80" s="444">
        <v>0</v>
      </c>
      <c r="G80" s="454">
        <v>1</v>
      </c>
      <c r="H80" s="443">
        <v>1</v>
      </c>
      <c r="I80" s="444">
        <v>0</v>
      </c>
      <c r="J80" s="230">
        <v>1</v>
      </c>
      <c r="K80" s="230">
        <v>0</v>
      </c>
      <c r="L80" s="213"/>
      <c r="M80" s="228"/>
    </row>
    <row r="81" spans="1:13" ht="16.5" customHeight="1">
      <c r="A81" s="472" t="s">
        <v>18</v>
      </c>
      <c r="B81" s="467"/>
      <c r="C81" s="467"/>
      <c r="D81" s="468"/>
      <c r="E81" s="439">
        <f>SUM(E67:E80)</f>
        <v>15</v>
      </c>
      <c r="F81" s="445">
        <v>7</v>
      </c>
      <c r="G81" s="441">
        <f>SUM(G67+G68+G69+G70+G71+G72+G73+G74+G75+G76+G77+G78+G79+G80)</f>
        <v>22</v>
      </c>
      <c r="H81" s="439">
        <v>16</v>
      </c>
      <c r="I81" s="445">
        <f>SUM(I80+I79+I78+I77+I76+I75+I74+I73+I72+I71+I70+I69+I68+I67)</f>
        <v>9</v>
      </c>
      <c r="J81" s="440">
        <f>SUM(J80+J79+J78+J77+J76+J75+J74+J73+J72+J71+J70+J69+J68+J67)</f>
        <v>25</v>
      </c>
      <c r="K81" s="442">
        <v>0</v>
      </c>
      <c r="L81" s="213"/>
      <c r="M81" s="228"/>
    </row>
    <row r="82" spans="1:13">
      <c r="A82" s="82"/>
      <c r="B82" s="83"/>
      <c r="C82" s="231"/>
      <c r="D82" s="232"/>
      <c r="E82" s="82"/>
      <c r="F82" s="83"/>
      <c r="G82" s="449"/>
      <c r="H82" s="82"/>
      <c r="I82" s="83"/>
      <c r="J82" s="233"/>
      <c r="K82" s="233"/>
      <c r="L82" s="213"/>
      <c r="M82" s="228"/>
    </row>
    <row r="83" spans="1:13" ht="12.75" customHeight="1">
      <c r="A83" s="476">
        <v>9</v>
      </c>
      <c r="B83" s="536" t="s">
        <v>42</v>
      </c>
      <c r="C83" s="519" t="s">
        <v>43</v>
      </c>
      <c r="D83" s="268" t="s">
        <v>356</v>
      </c>
      <c r="E83" s="443">
        <v>1</v>
      </c>
      <c r="F83" s="444">
        <v>0</v>
      </c>
      <c r="G83" s="454">
        <v>1</v>
      </c>
      <c r="H83" s="443">
        <v>1</v>
      </c>
      <c r="I83" s="444">
        <v>0</v>
      </c>
      <c r="J83" s="230">
        <v>1</v>
      </c>
      <c r="K83" s="230">
        <v>0</v>
      </c>
      <c r="L83" s="213"/>
      <c r="M83" s="228"/>
    </row>
    <row r="84" spans="1:13">
      <c r="A84" s="477"/>
      <c r="B84" s="536"/>
      <c r="C84" s="535"/>
      <c r="D84" s="268" t="s">
        <v>17</v>
      </c>
      <c r="E84" s="443">
        <v>1</v>
      </c>
      <c r="F84" s="444">
        <v>1</v>
      </c>
      <c r="G84" s="454">
        <v>2</v>
      </c>
      <c r="H84" s="443">
        <v>1</v>
      </c>
      <c r="I84" s="444">
        <v>0</v>
      </c>
      <c r="J84" s="230">
        <v>1</v>
      </c>
      <c r="K84" s="230">
        <v>0</v>
      </c>
      <c r="L84" s="213"/>
      <c r="M84" s="228"/>
    </row>
    <row r="85" spans="1:13">
      <c r="A85" s="477"/>
      <c r="B85" s="536"/>
      <c r="C85" s="535"/>
      <c r="D85" s="268" t="s">
        <v>328</v>
      </c>
      <c r="E85" s="443">
        <v>1</v>
      </c>
      <c r="F85" s="444">
        <v>1</v>
      </c>
      <c r="G85" s="454">
        <v>2</v>
      </c>
      <c r="H85" s="443">
        <v>1</v>
      </c>
      <c r="I85" s="444">
        <v>1</v>
      </c>
      <c r="J85" s="230">
        <v>2</v>
      </c>
      <c r="K85" s="230">
        <v>0</v>
      </c>
      <c r="L85" s="213"/>
      <c r="M85" s="228"/>
    </row>
    <row r="86" spans="1:13">
      <c r="A86" s="477"/>
      <c r="B86" s="536"/>
      <c r="C86" s="535"/>
      <c r="D86" s="268" t="s">
        <v>10</v>
      </c>
      <c r="E86" s="443">
        <v>1</v>
      </c>
      <c r="F86" s="444">
        <v>0</v>
      </c>
      <c r="G86" s="454">
        <v>0</v>
      </c>
      <c r="H86" s="443">
        <v>1</v>
      </c>
      <c r="I86" s="444">
        <v>0</v>
      </c>
      <c r="J86" s="230">
        <v>1</v>
      </c>
      <c r="K86" s="230">
        <v>0</v>
      </c>
      <c r="L86" s="213"/>
      <c r="M86" s="228"/>
    </row>
    <row r="87" spans="1:13">
      <c r="A87" s="477"/>
      <c r="B87" s="536"/>
      <c r="C87" s="535"/>
      <c r="D87" s="268" t="s">
        <v>327</v>
      </c>
      <c r="E87" s="443">
        <v>1</v>
      </c>
      <c r="F87" s="444">
        <v>1</v>
      </c>
      <c r="G87" s="454">
        <v>2</v>
      </c>
      <c r="H87" s="443">
        <v>1</v>
      </c>
      <c r="I87" s="444">
        <v>1</v>
      </c>
      <c r="J87" s="230">
        <v>2</v>
      </c>
      <c r="K87" s="230">
        <v>0</v>
      </c>
      <c r="L87" s="213"/>
      <c r="M87" s="228"/>
    </row>
    <row r="88" spans="1:13">
      <c r="A88" s="477"/>
      <c r="B88" s="536"/>
      <c r="C88" s="535"/>
      <c r="D88" s="268" t="s">
        <v>357</v>
      </c>
      <c r="E88" s="443">
        <v>1</v>
      </c>
      <c r="F88" s="444">
        <v>0</v>
      </c>
      <c r="G88" s="454">
        <v>1</v>
      </c>
      <c r="H88" s="443">
        <v>2</v>
      </c>
      <c r="I88" s="444">
        <v>0</v>
      </c>
      <c r="J88" s="230">
        <v>2</v>
      </c>
      <c r="K88" s="230">
        <v>0</v>
      </c>
      <c r="L88" s="213"/>
      <c r="M88" s="228"/>
    </row>
    <row r="89" spans="1:13">
      <c r="A89" s="477"/>
      <c r="B89" s="536"/>
      <c r="C89" s="535"/>
      <c r="D89" s="268" t="s">
        <v>358</v>
      </c>
      <c r="E89" s="443">
        <v>1</v>
      </c>
      <c r="F89" s="444">
        <v>1</v>
      </c>
      <c r="G89" s="454">
        <v>2</v>
      </c>
      <c r="H89" s="443">
        <v>2</v>
      </c>
      <c r="I89" s="444">
        <v>2</v>
      </c>
      <c r="J89" s="230">
        <v>4</v>
      </c>
      <c r="K89" s="230">
        <v>0</v>
      </c>
      <c r="L89" s="213"/>
      <c r="M89" s="228"/>
    </row>
    <row r="90" spans="1:13">
      <c r="A90" s="477"/>
      <c r="B90" s="536"/>
      <c r="C90" s="535"/>
      <c r="D90" s="268" t="s">
        <v>359</v>
      </c>
      <c r="E90" s="443">
        <v>1</v>
      </c>
      <c r="F90" s="444">
        <v>1</v>
      </c>
      <c r="G90" s="454">
        <v>2</v>
      </c>
      <c r="H90" s="443">
        <v>2</v>
      </c>
      <c r="I90" s="444">
        <v>2</v>
      </c>
      <c r="J90" s="230">
        <v>4</v>
      </c>
      <c r="K90" s="230">
        <v>0</v>
      </c>
      <c r="L90" s="213"/>
      <c r="M90" s="228"/>
    </row>
    <row r="91" spans="1:13">
      <c r="A91" s="477"/>
      <c r="B91" s="536"/>
      <c r="C91" s="535"/>
      <c r="D91" s="268" t="s">
        <v>15</v>
      </c>
      <c r="E91" s="443">
        <v>1</v>
      </c>
      <c r="F91" s="444">
        <v>0</v>
      </c>
      <c r="G91" s="454">
        <v>1</v>
      </c>
      <c r="H91" s="443">
        <v>1</v>
      </c>
      <c r="I91" s="444">
        <v>0</v>
      </c>
      <c r="J91" s="230">
        <v>1</v>
      </c>
      <c r="K91" s="230">
        <v>0</v>
      </c>
      <c r="L91" s="213"/>
      <c r="M91" s="228"/>
    </row>
    <row r="92" spans="1:13">
      <c r="A92" s="477"/>
      <c r="B92" s="536"/>
      <c r="C92" s="535"/>
      <c r="D92" s="268" t="s">
        <v>11</v>
      </c>
      <c r="E92" s="443">
        <v>1</v>
      </c>
      <c r="F92" s="444">
        <v>1</v>
      </c>
      <c r="G92" s="454">
        <v>2</v>
      </c>
      <c r="H92" s="443">
        <v>2</v>
      </c>
      <c r="I92" s="444">
        <v>2</v>
      </c>
      <c r="J92" s="230">
        <v>4</v>
      </c>
      <c r="K92" s="230">
        <v>0</v>
      </c>
      <c r="L92" s="213"/>
      <c r="M92" s="228"/>
    </row>
    <row r="93" spans="1:13">
      <c r="A93" s="478"/>
      <c r="B93" s="536"/>
      <c r="C93" s="520"/>
      <c r="D93" s="284" t="s">
        <v>360</v>
      </c>
      <c r="E93" s="443">
        <v>1</v>
      </c>
      <c r="F93" s="444">
        <v>0</v>
      </c>
      <c r="G93" s="454">
        <v>1</v>
      </c>
      <c r="H93" s="443">
        <v>1</v>
      </c>
      <c r="I93" s="444">
        <v>1</v>
      </c>
      <c r="J93" s="230">
        <v>2</v>
      </c>
      <c r="K93" s="230">
        <v>0</v>
      </c>
      <c r="L93" s="213"/>
      <c r="M93" s="228"/>
    </row>
    <row r="94" spans="1:13" ht="16.5" customHeight="1">
      <c r="A94" s="472" t="s">
        <v>18</v>
      </c>
      <c r="B94" s="467"/>
      <c r="C94" s="467"/>
      <c r="D94" s="468"/>
      <c r="E94" s="439">
        <f t="shared" ref="E94:J94" si="1">SUM(E83:E93)</f>
        <v>11</v>
      </c>
      <c r="F94" s="445">
        <f t="shared" si="1"/>
        <v>6</v>
      </c>
      <c r="G94" s="441">
        <v>17</v>
      </c>
      <c r="H94" s="439">
        <f t="shared" si="1"/>
        <v>15</v>
      </c>
      <c r="I94" s="445">
        <f t="shared" si="1"/>
        <v>9</v>
      </c>
      <c r="J94" s="269">
        <f t="shared" si="1"/>
        <v>24</v>
      </c>
      <c r="K94" s="230">
        <v>0</v>
      </c>
      <c r="L94" s="213"/>
      <c r="M94" s="228"/>
    </row>
    <row r="95" spans="1:13" ht="18" customHeight="1">
      <c r="A95" s="83"/>
      <c r="B95" s="93"/>
      <c r="C95" s="83"/>
      <c r="D95" s="376"/>
      <c r="E95" s="450"/>
      <c r="F95" s="83"/>
      <c r="G95" s="449"/>
      <c r="H95" s="82"/>
      <c r="I95" s="83"/>
      <c r="J95" s="233"/>
      <c r="K95" s="233"/>
      <c r="L95" s="213"/>
      <c r="M95" s="228"/>
    </row>
    <row r="96" spans="1:13">
      <c r="A96" s="537">
        <v>10</v>
      </c>
      <c r="B96" s="539" t="s">
        <v>293</v>
      </c>
      <c r="C96" s="541" t="s">
        <v>303</v>
      </c>
      <c r="D96" s="427" t="s">
        <v>17</v>
      </c>
      <c r="E96" s="446">
        <v>1</v>
      </c>
      <c r="F96" s="444">
        <v>1</v>
      </c>
      <c r="G96" s="405">
        <v>2</v>
      </c>
      <c r="H96" s="446">
        <v>1</v>
      </c>
      <c r="I96" s="444">
        <v>1</v>
      </c>
      <c r="J96" s="405">
        <v>2</v>
      </c>
      <c r="K96" s="230">
        <v>0</v>
      </c>
      <c r="L96" s="213"/>
      <c r="M96" s="228"/>
    </row>
    <row r="97" spans="1:13">
      <c r="A97" s="538"/>
      <c r="B97" s="540"/>
      <c r="C97" s="542"/>
      <c r="D97" s="427" t="s">
        <v>329</v>
      </c>
      <c r="E97" s="446">
        <v>1</v>
      </c>
      <c r="F97" s="444">
        <v>0</v>
      </c>
      <c r="G97" s="405">
        <v>1</v>
      </c>
      <c r="H97" s="446">
        <v>1</v>
      </c>
      <c r="I97" s="444">
        <v>0</v>
      </c>
      <c r="J97" s="405">
        <v>1</v>
      </c>
      <c r="K97" s="230">
        <v>0</v>
      </c>
      <c r="L97" s="213"/>
      <c r="M97" s="228"/>
    </row>
    <row r="98" spans="1:13">
      <c r="A98" s="538"/>
      <c r="B98" s="540"/>
      <c r="C98" s="542"/>
      <c r="D98" s="427" t="s">
        <v>11</v>
      </c>
      <c r="E98" s="446">
        <v>1</v>
      </c>
      <c r="F98" s="444">
        <v>1</v>
      </c>
      <c r="G98" s="405">
        <v>2</v>
      </c>
      <c r="H98" s="446">
        <v>2</v>
      </c>
      <c r="I98" s="444">
        <v>1</v>
      </c>
      <c r="J98" s="405">
        <v>3</v>
      </c>
      <c r="K98" s="230">
        <v>0</v>
      </c>
      <c r="L98" s="213"/>
      <c r="M98" s="228"/>
    </row>
    <row r="99" spans="1:13">
      <c r="A99" s="538"/>
      <c r="B99" s="540"/>
      <c r="C99" s="542"/>
      <c r="D99" s="427" t="s">
        <v>361</v>
      </c>
      <c r="E99" s="446">
        <v>0</v>
      </c>
      <c r="F99" s="444">
        <v>1</v>
      </c>
      <c r="G99" s="405">
        <v>1</v>
      </c>
      <c r="H99" s="446">
        <v>1</v>
      </c>
      <c r="I99" s="444">
        <v>1</v>
      </c>
      <c r="J99" s="405">
        <v>2</v>
      </c>
      <c r="K99" s="230">
        <v>0</v>
      </c>
      <c r="L99" s="213"/>
      <c r="M99" s="228"/>
    </row>
    <row r="100" spans="1:13">
      <c r="A100" s="538"/>
      <c r="B100" s="540"/>
      <c r="C100" s="542"/>
      <c r="D100" s="427" t="s">
        <v>362</v>
      </c>
      <c r="E100" s="446">
        <v>1</v>
      </c>
      <c r="F100" s="444">
        <v>0</v>
      </c>
      <c r="G100" s="405">
        <v>1</v>
      </c>
      <c r="H100" s="446">
        <v>1</v>
      </c>
      <c r="I100" s="444">
        <v>1</v>
      </c>
      <c r="J100" s="405">
        <v>2</v>
      </c>
      <c r="K100" s="230">
        <v>0</v>
      </c>
      <c r="L100" s="213"/>
      <c r="M100" s="228"/>
    </row>
    <row r="101" spans="1:13">
      <c r="A101" s="538"/>
      <c r="B101" s="540"/>
      <c r="C101" s="542"/>
      <c r="D101" s="427" t="s">
        <v>363</v>
      </c>
      <c r="E101" s="446">
        <v>1</v>
      </c>
      <c r="F101" s="444">
        <v>0</v>
      </c>
      <c r="G101" s="405">
        <v>1</v>
      </c>
      <c r="H101" s="446">
        <v>1</v>
      </c>
      <c r="I101" s="444">
        <v>0</v>
      </c>
      <c r="J101" s="405">
        <v>1</v>
      </c>
      <c r="K101" s="230">
        <v>0</v>
      </c>
      <c r="L101" s="213"/>
      <c r="M101" s="228"/>
    </row>
    <row r="102" spans="1:13">
      <c r="A102" s="538"/>
      <c r="B102" s="540"/>
      <c r="C102" s="542"/>
      <c r="D102" s="427" t="s">
        <v>295</v>
      </c>
      <c r="E102" s="446">
        <v>1</v>
      </c>
      <c r="F102" s="444">
        <v>1</v>
      </c>
      <c r="G102" s="405">
        <v>2</v>
      </c>
      <c r="H102" s="446">
        <v>1</v>
      </c>
      <c r="I102" s="444">
        <v>0</v>
      </c>
      <c r="J102" s="405">
        <v>1</v>
      </c>
      <c r="K102" s="230">
        <v>0</v>
      </c>
      <c r="L102" s="213"/>
      <c r="M102" s="228"/>
    </row>
    <row r="103" spans="1:13">
      <c r="A103" s="538"/>
      <c r="B103" s="540"/>
      <c r="C103" s="542"/>
      <c r="D103" s="427" t="s">
        <v>364</v>
      </c>
      <c r="E103" s="446">
        <v>1</v>
      </c>
      <c r="F103" s="444">
        <v>1</v>
      </c>
      <c r="G103" s="405">
        <v>2</v>
      </c>
      <c r="H103" s="446">
        <v>1</v>
      </c>
      <c r="I103" s="444">
        <v>1</v>
      </c>
      <c r="J103" s="405">
        <v>2</v>
      </c>
      <c r="K103" s="230">
        <v>0</v>
      </c>
      <c r="L103" s="213"/>
      <c r="M103" s="228"/>
    </row>
    <row r="104" spans="1:13">
      <c r="A104" s="538"/>
      <c r="B104" s="540"/>
      <c r="C104" s="542"/>
      <c r="D104" s="427" t="s">
        <v>12</v>
      </c>
      <c r="E104" s="446">
        <v>1</v>
      </c>
      <c r="F104" s="444">
        <v>1</v>
      </c>
      <c r="G104" s="405">
        <v>2</v>
      </c>
      <c r="H104" s="446">
        <v>1</v>
      </c>
      <c r="I104" s="444">
        <v>1</v>
      </c>
      <c r="J104" s="405">
        <v>2</v>
      </c>
      <c r="K104" s="230">
        <v>0</v>
      </c>
      <c r="L104" s="213"/>
      <c r="M104" s="228"/>
    </row>
    <row r="105" spans="1:13">
      <c r="A105" s="538"/>
      <c r="B105" s="540"/>
      <c r="C105" s="542"/>
      <c r="D105" s="427" t="s">
        <v>40</v>
      </c>
      <c r="E105" s="446">
        <v>1</v>
      </c>
      <c r="F105" s="444">
        <v>0</v>
      </c>
      <c r="G105" s="405">
        <v>1</v>
      </c>
      <c r="H105" s="446">
        <v>1</v>
      </c>
      <c r="I105" s="444">
        <v>0</v>
      </c>
      <c r="J105" s="405">
        <v>1</v>
      </c>
      <c r="K105" s="230">
        <v>0</v>
      </c>
      <c r="L105" s="213"/>
      <c r="M105" s="228"/>
    </row>
    <row r="106" spans="1:13" ht="13.5" customHeight="1">
      <c r="A106" s="538"/>
      <c r="B106" s="540"/>
      <c r="C106" s="542"/>
      <c r="D106" s="427" t="s">
        <v>330</v>
      </c>
      <c r="E106" s="446">
        <v>1</v>
      </c>
      <c r="F106" s="444">
        <v>0</v>
      </c>
      <c r="G106" s="405">
        <v>1</v>
      </c>
      <c r="H106" s="446">
        <v>1</v>
      </c>
      <c r="I106" s="444">
        <v>1</v>
      </c>
      <c r="J106" s="405">
        <v>2</v>
      </c>
      <c r="K106" s="230">
        <v>0</v>
      </c>
      <c r="L106" s="213"/>
      <c r="M106" s="228"/>
    </row>
    <row r="107" spans="1:13">
      <c r="A107" s="538"/>
      <c r="B107" s="540"/>
      <c r="C107" s="542"/>
      <c r="D107" s="427" t="s">
        <v>365</v>
      </c>
      <c r="E107" s="446">
        <v>1</v>
      </c>
      <c r="F107" s="444">
        <v>0</v>
      </c>
      <c r="G107" s="405">
        <v>1</v>
      </c>
      <c r="H107" s="446">
        <v>1</v>
      </c>
      <c r="I107" s="444">
        <v>0</v>
      </c>
      <c r="J107" s="405">
        <v>1</v>
      </c>
      <c r="K107" s="230">
        <v>0</v>
      </c>
      <c r="L107" s="213"/>
      <c r="M107" s="228"/>
    </row>
    <row r="108" spans="1:13">
      <c r="A108" s="538"/>
      <c r="B108" s="540"/>
      <c r="C108" s="542"/>
      <c r="D108" s="427" t="s">
        <v>366</v>
      </c>
      <c r="E108" s="446">
        <v>1</v>
      </c>
      <c r="F108" s="444">
        <v>0</v>
      </c>
      <c r="G108" s="405">
        <v>1</v>
      </c>
      <c r="H108" s="446">
        <v>1</v>
      </c>
      <c r="I108" s="444">
        <v>0</v>
      </c>
      <c r="J108" s="405">
        <v>1</v>
      </c>
      <c r="K108" s="230">
        <v>0</v>
      </c>
      <c r="L108" s="213"/>
      <c r="M108" s="228"/>
    </row>
    <row r="109" spans="1:13">
      <c r="A109" s="538"/>
      <c r="B109" s="540"/>
      <c r="C109" s="542"/>
      <c r="D109" s="427" t="s">
        <v>328</v>
      </c>
      <c r="E109" s="446">
        <v>1</v>
      </c>
      <c r="F109" s="444">
        <v>1</v>
      </c>
      <c r="G109" s="405">
        <v>2</v>
      </c>
      <c r="H109" s="446">
        <v>0</v>
      </c>
      <c r="I109" s="444">
        <v>1</v>
      </c>
      <c r="J109" s="405">
        <v>1</v>
      </c>
      <c r="K109" s="230">
        <v>0</v>
      </c>
      <c r="L109" s="213"/>
      <c r="M109" s="228"/>
    </row>
    <row r="110" spans="1:13">
      <c r="A110" s="538"/>
      <c r="B110" s="540"/>
      <c r="C110" s="542"/>
      <c r="D110" s="427" t="s">
        <v>367</v>
      </c>
      <c r="E110" s="446">
        <v>1</v>
      </c>
      <c r="F110" s="444">
        <v>0</v>
      </c>
      <c r="G110" s="405">
        <v>1</v>
      </c>
      <c r="H110" s="446">
        <v>1</v>
      </c>
      <c r="I110" s="444">
        <v>0</v>
      </c>
      <c r="J110" s="405">
        <v>1</v>
      </c>
      <c r="K110" s="230">
        <v>0</v>
      </c>
      <c r="L110" s="213"/>
      <c r="M110" s="228"/>
    </row>
    <row r="111" spans="1:13">
      <c r="A111" s="538"/>
      <c r="B111" s="540"/>
      <c r="C111" s="542"/>
      <c r="D111" s="427" t="s">
        <v>264</v>
      </c>
      <c r="E111" s="446">
        <v>1</v>
      </c>
      <c r="F111" s="444">
        <v>0</v>
      </c>
      <c r="G111" s="405">
        <v>1</v>
      </c>
      <c r="H111" s="446">
        <v>1</v>
      </c>
      <c r="I111" s="444">
        <v>0</v>
      </c>
      <c r="J111" s="405">
        <v>1</v>
      </c>
      <c r="K111" s="230">
        <v>0</v>
      </c>
      <c r="L111" s="213"/>
      <c r="M111" s="228"/>
    </row>
    <row r="112" spans="1:13">
      <c r="A112" s="469" t="s">
        <v>18</v>
      </c>
      <c r="B112" s="470"/>
      <c r="C112" s="470"/>
      <c r="D112" s="471"/>
      <c r="E112" s="439">
        <v>15</v>
      </c>
      <c r="F112" s="445">
        <v>7</v>
      </c>
      <c r="G112" s="441">
        <v>22</v>
      </c>
      <c r="H112" s="439">
        <f>SUM(H96:H111)</f>
        <v>16</v>
      </c>
      <c r="I112" s="445">
        <f>SUM(I96:I111)</f>
        <v>8</v>
      </c>
      <c r="J112" s="445">
        <f>SUM(J96:J111)</f>
        <v>24</v>
      </c>
      <c r="K112" s="352">
        <v>0</v>
      </c>
      <c r="L112" s="213"/>
      <c r="M112" s="228"/>
    </row>
    <row r="113" spans="1:13">
      <c r="A113" s="87"/>
      <c r="B113" s="88"/>
      <c r="C113" s="88"/>
      <c r="D113" s="88"/>
      <c r="E113" s="236"/>
      <c r="F113" s="237"/>
      <c r="G113" s="238"/>
      <c r="H113" s="236"/>
      <c r="I113" s="237"/>
      <c r="J113" s="239"/>
      <c r="K113" s="233"/>
      <c r="L113" s="213"/>
      <c r="M113" s="228"/>
    </row>
    <row r="114" spans="1:13" ht="12.75" customHeight="1">
      <c r="A114" s="476">
        <v>11</v>
      </c>
      <c r="B114" s="534" t="s">
        <v>46</v>
      </c>
      <c r="C114" s="516" t="s">
        <v>47</v>
      </c>
      <c r="D114" s="271" t="s">
        <v>331</v>
      </c>
      <c r="E114" s="452">
        <v>1</v>
      </c>
      <c r="F114" s="453">
        <v>1</v>
      </c>
      <c r="G114" s="229">
        <v>2</v>
      </c>
      <c r="H114" s="452">
        <v>1</v>
      </c>
      <c r="I114" s="453">
        <v>1</v>
      </c>
      <c r="J114" s="272">
        <v>2</v>
      </c>
      <c r="K114" s="230">
        <v>2</v>
      </c>
      <c r="L114" s="213"/>
      <c r="M114" s="228"/>
    </row>
    <row r="115" spans="1:13">
      <c r="A115" s="477"/>
      <c r="B115" s="536"/>
      <c r="C115" s="517"/>
      <c r="D115" s="268" t="s">
        <v>28</v>
      </c>
      <c r="E115" s="443">
        <v>0</v>
      </c>
      <c r="F115" s="444">
        <v>0</v>
      </c>
      <c r="G115" s="454">
        <v>0</v>
      </c>
      <c r="H115" s="443">
        <v>1</v>
      </c>
      <c r="I115" s="444">
        <v>1</v>
      </c>
      <c r="J115" s="230">
        <v>2</v>
      </c>
      <c r="K115" s="230">
        <v>1</v>
      </c>
      <c r="L115" s="213"/>
      <c r="M115" s="228"/>
    </row>
    <row r="116" spans="1:13" ht="18" customHeight="1">
      <c r="A116" s="472" t="s">
        <v>18</v>
      </c>
      <c r="B116" s="467"/>
      <c r="C116" s="467"/>
      <c r="D116" s="468"/>
      <c r="E116" s="439">
        <f>SUM(E114:E115)</f>
        <v>1</v>
      </c>
      <c r="F116" s="445">
        <f>SUM(F114:F115)</f>
        <v>1</v>
      </c>
      <c r="G116" s="18">
        <v>2</v>
      </c>
      <c r="H116" s="439">
        <f>SUM(H114:H115)</f>
        <v>2</v>
      </c>
      <c r="I116" s="445">
        <v>2</v>
      </c>
      <c r="J116" s="269">
        <f>SUM(J114:J115)</f>
        <v>4</v>
      </c>
      <c r="K116" s="230">
        <v>3</v>
      </c>
      <c r="L116" s="213"/>
      <c r="M116" s="228"/>
    </row>
    <row r="117" spans="1:13" ht="15.75" customHeight="1">
      <c r="A117" s="82"/>
      <c r="B117" s="83"/>
      <c r="C117" s="83"/>
      <c r="D117" s="376"/>
      <c r="E117" s="82"/>
      <c r="F117" s="83"/>
      <c r="G117" s="449"/>
      <c r="H117" s="82"/>
      <c r="I117" s="83"/>
      <c r="J117" s="233"/>
      <c r="K117" s="233"/>
      <c r="L117" s="213"/>
      <c r="M117" s="228"/>
    </row>
    <row r="118" spans="1:13" ht="12.75" customHeight="1">
      <c r="A118" s="476">
        <v>12</v>
      </c>
      <c r="B118" s="536" t="s">
        <v>49</v>
      </c>
      <c r="C118" s="516" t="s">
        <v>50</v>
      </c>
      <c r="D118" s="268" t="s">
        <v>368</v>
      </c>
      <c r="E118" s="443">
        <v>1</v>
      </c>
      <c r="F118" s="444">
        <v>1</v>
      </c>
      <c r="G118" s="454">
        <v>2</v>
      </c>
      <c r="H118" s="443">
        <v>1</v>
      </c>
      <c r="I118" s="444">
        <v>1</v>
      </c>
      <c r="J118" s="230">
        <v>2</v>
      </c>
      <c r="K118" s="230">
        <v>0</v>
      </c>
      <c r="L118" s="213"/>
      <c r="M118" s="228"/>
    </row>
    <row r="119" spans="1:13">
      <c r="A119" s="477"/>
      <c r="B119" s="536"/>
      <c r="C119" s="517"/>
      <c r="D119" s="268" t="s">
        <v>331</v>
      </c>
      <c r="E119" s="443">
        <v>1</v>
      </c>
      <c r="F119" s="444">
        <v>0</v>
      </c>
      <c r="G119" s="454">
        <v>1</v>
      </c>
      <c r="H119" s="443">
        <v>1</v>
      </c>
      <c r="I119" s="444">
        <v>0</v>
      </c>
      <c r="J119" s="230">
        <v>1</v>
      </c>
      <c r="K119" s="230">
        <v>0</v>
      </c>
      <c r="L119" s="213"/>
      <c r="M119" s="228"/>
    </row>
    <row r="120" spans="1:13">
      <c r="A120" s="477"/>
      <c r="B120" s="536"/>
      <c r="C120" s="517"/>
      <c r="D120" s="268" t="s">
        <v>328</v>
      </c>
      <c r="E120" s="443">
        <v>1</v>
      </c>
      <c r="F120" s="444">
        <v>1</v>
      </c>
      <c r="G120" s="454">
        <v>2</v>
      </c>
      <c r="H120" s="443">
        <v>1</v>
      </c>
      <c r="I120" s="444">
        <v>1</v>
      </c>
      <c r="J120" s="230">
        <v>2</v>
      </c>
      <c r="K120" s="230">
        <v>0</v>
      </c>
      <c r="L120" s="213"/>
      <c r="M120" s="228"/>
    </row>
    <row r="121" spans="1:13">
      <c r="A121" s="478"/>
      <c r="B121" s="536"/>
      <c r="C121" s="518"/>
      <c r="D121" s="268" t="s">
        <v>28</v>
      </c>
      <c r="E121" s="443">
        <v>0</v>
      </c>
      <c r="F121" s="444">
        <v>0</v>
      </c>
      <c r="G121" s="454">
        <v>0</v>
      </c>
      <c r="H121" s="443">
        <v>1</v>
      </c>
      <c r="I121" s="444">
        <v>0</v>
      </c>
      <c r="J121" s="230">
        <v>1</v>
      </c>
      <c r="K121" s="230">
        <v>0</v>
      </c>
      <c r="L121" s="213"/>
      <c r="M121" s="228"/>
    </row>
    <row r="122" spans="1:13" ht="15" customHeight="1">
      <c r="A122" s="472" t="s">
        <v>18</v>
      </c>
      <c r="B122" s="467"/>
      <c r="C122" s="467"/>
      <c r="D122" s="468"/>
      <c r="E122" s="439">
        <f>SUM(E118:E121)</f>
        <v>3</v>
      </c>
      <c r="F122" s="445">
        <f>SUM(F118:F121)</f>
        <v>2</v>
      </c>
      <c r="G122" s="441">
        <f>SUM(G118:G121)</f>
        <v>5</v>
      </c>
      <c r="H122" s="439">
        <v>4</v>
      </c>
      <c r="I122" s="445">
        <v>2</v>
      </c>
      <c r="J122" s="269">
        <v>6</v>
      </c>
      <c r="K122" s="230">
        <v>0</v>
      </c>
      <c r="L122" s="213"/>
      <c r="M122" s="228"/>
    </row>
    <row r="123" spans="1:13" ht="16.5" customHeight="1">
      <c r="A123" s="378"/>
      <c r="B123" s="377"/>
      <c r="C123" s="377"/>
      <c r="D123" s="377"/>
      <c r="E123" s="82"/>
      <c r="F123" s="83"/>
      <c r="G123" s="449"/>
      <c r="H123" s="82"/>
      <c r="I123" s="83"/>
      <c r="J123" s="233"/>
      <c r="K123" s="233"/>
      <c r="L123" s="213"/>
      <c r="M123" s="228"/>
    </row>
    <row r="124" spans="1:13" ht="15" customHeight="1">
      <c r="A124" s="476">
        <v>13</v>
      </c>
      <c r="B124" s="543" t="s">
        <v>54</v>
      </c>
      <c r="C124" s="481" t="s">
        <v>55</v>
      </c>
      <c r="D124" s="268" t="s">
        <v>295</v>
      </c>
      <c r="E124" s="443">
        <v>1</v>
      </c>
      <c r="F124" s="444">
        <v>0</v>
      </c>
      <c r="G124" s="454">
        <v>1</v>
      </c>
      <c r="H124" s="443">
        <v>1</v>
      </c>
      <c r="I124" s="444">
        <v>0</v>
      </c>
      <c r="J124" s="230">
        <v>1</v>
      </c>
      <c r="K124" s="230">
        <v>1</v>
      </c>
      <c r="L124" s="213"/>
      <c r="M124" s="228"/>
    </row>
    <row r="125" spans="1:13" ht="15.75" customHeight="1">
      <c r="A125" s="477"/>
      <c r="B125" s="547"/>
      <c r="C125" s="482"/>
      <c r="D125" s="268" t="s">
        <v>57</v>
      </c>
      <c r="E125" s="443">
        <v>1</v>
      </c>
      <c r="F125" s="444">
        <v>0</v>
      </c>
      <c r="G125" s="454">
        <v>1</v>
      </c>
      <c r="H125" s="443">
        <v>1</v>
      </c>
      <c r="I125" s="444">
        <v>0</v>
      </c>
      <c r="J125" s="230">
        <v>1</v>
      </c>
      <c r="K125" s="230">
        <v>1</v>
      </c>
      <c r="L125" s="213"/>
      <c r="M125" s="228"/>
    </row>
    <row r="126" spans="1:13" ht="15" customHeight="1">
      <c r="A126" s="477"/>
      <c r="B126" s="547"/>
      <c r="C126" s="482"/>
      <c r="D126" s="268" t="s">
        <v>332</v>
      </c>
      <c r="E126" s="443">
        <v>0</v>
      </c>
      <c r="F126" s="444">
        <v>0</v>
      </c>
      <c r="G126" s="454">
        <v>0</v>
      </c>
      <c r="H126" s="443">
        <v>1</v>
      </c>
      <c r="I126" s="444">
        <v>0</v>
      </c>
      <c r="J126" s="230">
        <v>1</v>
      </c>
      <c r="K126" s="230">
        <v>1</v>
      </c>
      <c r="L126" s="213"/>
      <c r="M126" s="228"/>
    </row>
    <row r="127" spans="1:13" ht="15" customHeight="1">
      <c r="A127" s="477"/>
      <c r="B127" s="547"/>
      <c r="C127" s="482"/>
      <c r="D127" s="268" t="s">
        <v>14</v>
      </c>
      <c r="E127" s="443">
        <v>0</v>
      </c>
      <c r="F127" s="444">
        <v>0</v>
      </c>
      <c r="G127" s="454">
        <v>0</v>
      </c>
      <c r="H127" s="443">
        <v>1</v>
      </c>
      <c r="I127" s="444">
        <v>0</v>
      </c>
      <c r="J127" s="230">
        <v>1</v>
      </c>
      <c r="K127" s="230">
        <v>0</v>
      </c>
      <c r="L127" s="213"/>
      <c r="M127" s="228"/>
    </row>
    <row r="128" spans="1:13" ht="13.5" customHeight="1">
      <c r="A128" s="478"/>
      <c r="B128" s="547"/>
      <c r="C128" s="483"/>
      <c r="D128" s="284" t="s">
        <v>333</v>
      </c>
      <c r="E128" s="443">
        <v>0</v>
      </c>
      <c r="F128" s="444">
        <v>0</v>
      </c>
      <c r="G128" s="454">
        <v>0</v>
      </c>
      <c r="H128" s="443">
        <v>1</v>
      </c>
      <c r="I128" s="444">
        <v>0</v>
      </c>
      <c r="J128" s="230">
        <v>1</v>
      </c>
      <c r="K128" s="230">
        <v>2</v>
      </c>
      <c r="L128" s="213"/>
      <c r="M128" s="228"/>
    </row>
    <row r="129" spans="1:13" ht="15.75" customHeight="1">
      <c r="A129" s="472" t="s">
        <v>18</v>
      </c>
      <c r="B129" s="467"/>
      <c r="C129" s="467"/>
      <c r="D129" s="468"/>
      <c r="E129" s="439">
        <v>2</v>
      </c>
      <c r="F129" s="445">
        <f>SUM(F124:F128)</f>
        <v>0</v>
      </c>
      <c r="G129" s="441">
        <f>SUM(G124:G128)</f>
        <v>2</v>
      </c>
      <c r="H129" s="439">
        <f>SUM(H124:H128)</f>
        <v>5</v>
      </c>
      <c r="I129" s="445">
        <f>SUM(I124:I128)</f>
        <v>0</v>
      </c>
      <c r="J129" s="269">
        <f>SUM(J124:J128)</f>
        <v>5</v>
      </c>
      <c r="K129" s="230">
        <v>5</v>
      </c>
      <c r="L129" s="213"/>
      <c r="M129" s="228"/>
    </row>
    <row r="130" spans="1:13" ht="15.75" customHeight="1">
      <c r="A130" s="548" t="s">
        <v>37</v>
      </c>
      <c r="B130" s="549"/>
      <c r="C130" s="549"/>
      <c r="D130" s="550"/>
      <c r="E130" s="410">
        <f t="shared" ref="E130:J130" si="2">SUM(E129+E122+E116+E112+E94+E81)</f>
        <v>47</v>
      </c>
      <c r="F130" s="425">
        <f t="shared" si="2"/>
        <v>23</v>
      </c>
      <c r="G130" s="411">
        <f t="shared" si="2"/>
        <v>70</v>
      </c>
      <c r="H130" s="410">
        <f t="shared" si="2"/>
        <v>58</v>
      </c>
      <c r="I130" s="425">
        <f t="shared" si="2"/>
        <v>30</v>
      </c>
      <c r="J130" s="428">
        <f t="shared" si="2"/>
        <v>88</v>
      </c>
      <c r="K130" s="461">
        <f>SUM(K69+K116+K129)</f>
        <v>10</v>
      </c>
      <c r="L130" s="213"/>
      <c r="M130" s="228"/>
    </row>
    <row r="131" spans="1:13">
      <c r="A131" s="82"/>
      <c r="B131" s="83"/>
      <c r="C131" s="231"/>
      <c r="D131" s="232"/>
      <c r="E131" s="82"/>
      <c r="F131" s="83"/>
      <c r="G131" s="376"/>
      <c r="H131" s="82"/>
      <c r="I131" s="83"/>
      <c r="J131" s="233"/>
      <c r="K131" s="233"/>
      <c r="L131" s="213"/>
      <c r="M131" s="228"/>
    </row>
    <row r="132" spans="1:13" ht="33">
      <c r="A132" s="389">
        <v>14</v>
      </c>
      <c r="B132" s="356" t="s">
        <v>60</v>
      </c>
      <c r="C132" s="273" t="s">
        <v>61</v>
      </c>
      <c r="D132" s="268" t="s">
        <v>10</v>
      </c>
      <c r="E132" s="349">
        <v>1</v>
      </c>
      <c r="F132" s="357">
        <v>0</v>
      </c>
      <c r="G132" s="391">
        <v>1</v>
      </c>
      <c r="H132" s="349">
        <v>1</v>
      </c>
      <c r="I132" s="357">
        <v>0</v>
      </c>
      <c r="J132" s="230">
        <v>1</v>
      </c>
      <c r="K132" s="230">
        <v>0</v>
      </c>
      <c r="L132" s="213"/>
      <c r="M132" s="228"/>
    </row>
    <row r="133" spans="1:13" ht="16.5" customHeight="1" thickBot="1">
      <c r="A133" s="512" t="s">
        <v>18</v>
      </c>
      <c r="B133" s="513"/>
      <c r="C133" s="513"/>
      <c r="D133" s="533"/>
      <c r="E133" s="389">
        <v>1</v>
      </c>
      <c r="F133" s="359">
        <v>0</v>
      </c>
      <c r="G133" s="370">
        <v>1</v>
      </c>
      <c r="H133" s="389">
        <v>1</v>
      </c>
      <c r="I133" s="359">
        <v>0</v>
      </c>
      <c r="J133" s="230">
        <v>1</v>
      </c>
      <c r="K133" s="399">
        <v>0</v>
      </c>
      <c r="L133" s="213"/>
      <c r="M133" s="228"/>
    </row>
    <row r="134" spans="1:13" ht="24.75">
      <c r="A134" s="275">
        <v>15</v>
      </c>
      <c r="B134" s="225" t="s">
        <v>62</v>
      </c>
      <c r="C134" s="375" t="s">
        <v>63</v>
      </c>
      <c r="D134" s="271" t="s">
        <v>10</v>
      </c>
      <c r="E134" s="384">
        <v>1</v>
      </c>
      <c r="F134" s="390">
        <v>0</v>
      </c>
      <c r="G134" s="229">
        <v>1</v>
      </c>
      <c r="H134" s="384">
        <v>1</v>
      </c>
      <c r="I134" s="390">
        <v>0</v>
      </c>
      <c r="J134" s="272">
        <v>1</v>
      </c>
      <c r="K134" s="272">
        <v>0</v>
      </c>
      <c r="L134" s="213"/>
      <c r="M134" s="228"/>
    </row>
    <row r="135" spans="1:13">
      <c r="A135" s="472" t="s">
        <v>18</v>
      </c>
      <c r="B135" s="467"/>
      <c r="C135" s="467"/>
      <c r="D135" s="468"/>
      <c r="E135" s="389">
        <f t="shared" ref="E135:J135" si="3">SUM(E134)</f>
        <v>1</v>
      </c>
      <c r="F135" s="389">
        <f t="shared" si="3"/>
        <v>0</v>
      </c>
      <c r="G135" s="389">
        <f t="shared" si="3"/>
        <v>1</v>
      </c>
      <c r="H135" s="351">
        <f t="shared" si="3"/>
        <v>1</v>
      </c>
      <c r="I135" s="359">
        <f t="shared" si="3"/>
        <v>0</v>
      </c>
      <c r="J135" s="269">
        <f t="shared" si="3"/>
        <v>1</v>
      </c>
      <c r="K135" s="230">
        <v>0</v>
      </c>
      <c r="L135" s="213"/>
      <c r="M135" s="228"/>
    </row>
    <row r="136" spans="1:13">
      <c r="A136" s="82"/>
      <c r="B136" s="83"/>
      <c r="C136" s="231"/>
      <c r="D136" s="232"/>
      <c r="E136" s="82"/>
      <c r="F136" s="83"/>
      <c r="G136" s="376"/>
      <c r="H136" s="82"/>
      <c r="I136" s="83"/>
      <c r="J136" s="233"/>
      <c r="K136" s="233"/>
      <c r="L136" s="213"/>
      <c r="M136" s="228"/>
    </row>
    <row r="137" spans="1:13" ht="22.5">
      <c r="A137" s="389">
        <v>16</v>
      </c>
      <c r="B137" s="356" t="s">
        <v>64</v>
      </c>
      <c r="C137" s="273" t="s">
        <v>65</v>
      </c>
      <c r="D137" s="268" t="s">
        <v>10</v>
      </c>
      <c r="E137" s="349">
        <v>1</v>
      </c>
      <c r="F137" s="357">
        <v>0</v>
      </c>
      <c r="G137" s="391">
        <v>1</v>
      </c>
      <c r="H137" s="362">
        <v>1</v>
      </c>
      <c r="I137" s="357">
        <v>0</v>
      </c>
      <c r="J137" s="269">
        <v>1</v>
      </c>
      <c r="K137" s="230">
        <v>0</v>
      </c>
      <c r="L137" s="213"/>
      <c r="M137" s="228"/>
    </row>
    <row r="138" spans="1:13">
      <c r="A138" s="472" t="s">
        <v>18</v>
      </c>
      <c r="B138" s="467"/>
      <c r="C138" s="467"/>
      <c r="D138" s="468"/>
      <c r="E138" s="389">
        <f t="shared" ref="E138:J138" si="4">SUM(E137)</f>
        <v>1</v>
      </c>
      <c r="F138" s="389">
        <f t="shared" si="4"/>
        <v>0</v>
      </c>
      <c r="G138" s="389">
        <f t="shared" si="4"/>
        <v>1</v>
      </c>
      <c r="H138" s="351">
        <f t="shared" si="4"/>
        <v>1</v>
      </c>
      <c r="I138" s="359">
        <f t="shared" si="4"/>
        <v>0</v>
      </c>
      <c r="J138" s="269">
        <f t="shared" si="4"/>
        <v>1</v>
      </c>
      <c r="K138" s="230">
        <v>0</v>
      </c>
      <c r="L138" s="213"/>
      <c r="M138" s="228"/>
    </row>
    <row r="139" spans="1:13">
      <c r="A139" s="82"/>
      <c r="B139" s="83"/>
      <c r="C139" s="231"/>
      <c r="D139" s="232"/>
      <c r="E139" s="82"/>
      <c r="F139" s="83"/>
      <c r="G139" s="376"/>
      <c r="H139" s="82"/>
      <c r="I139" s="83"/>
      <c r="J139" s="233"/>
      <c r="K139" s="233"/>
      <c r="L139" s="213"/>
      <c r="M139" s="228"/>
    </row>
    <row r="140" spans="1:13" ht="24.75">
      <c r="A140" s="389">
        <v>17</v>
      </c>
      <c r="B140" s="356" t="s">
        <v>66</v>
      </c>
      <c r="C140" s="273" t="s">
        <v>67</v>
      </c>
      <c r="D140" s="268" t="s">
        <v>10</v>
      </c>
      <c r="E140" s="349">
        <v>1</v>
      </c>
      <c r="F140" s="357">
        <v>0</v>
      </c>
      <c r="G140" s="391">
        <v>1</v>
      </c>
      <c r="H140" s="362">
        <v>1</v>
      </c>
      <c r="I140" s="357">
        <v>0</v>
      </c>
      <c r="J140" s="269">
        <v>1</v>
      </c>
      <c r="K140" s="230">
        <v>0</v>
      </c>
      <c r="L140" s="213"/>
      <c r="M140" s="228"/>
    </row>
    <row r="141" spans="1:13">
      <c r="A141" s="472" t="s">
        <v>18</v>
      </c>
      <c r="B141" s="467"/>
      <c r="C141" s="467"/>
      <c r="D141" s="468"/>
      <c r="E141" s="389">
        <f t="shared" ref="E141:J141" si="5">SUM(E140)</f>
        <v>1</v>
      </c>
      <c r="F141" s="389">
        <f t="shared" si="5"/>
        <v>0</v>
      </c>
      <c r="G141" s="389">
        <f t="shared" si="5"/>
        <v>1</v>
      </c>
      <c r="H141" s="351">
        <f t="shared" si="5"/>
        <v>1</v>
      </c>
      <c r="I141" s="359">
        <f t="shared" si="5"/>
        <v>0</v>
      </c>
      <c r="J141" s="269">
        <f t="shared" si="5"/>
        <v>1</v>
      </c>
      <c r="K141" s="230">
        <v>0</v>
      </c>
      <c r="L141" s="213"/>
      <c r="M141" s="228"/>
    </row>
    <row r="142" spans="1:13">
      <c r="A142" s="82"/>
      <c r="B142" s="83"/>
      <c r="C142" s="231"/>
      <c r="D142" s="232"/>
      <c r="E142" s="82"/>
      <c r="F142" s="83"/>
      <c r="G142" s="376"/>
      <c r="H142" s="82"/>
      <c r="I142" s="83"/>
      <c r="J142" s="233"/>
      <c r="K142" s="233"/>
      <c r="L142" s="213"/>
      <c r="M142" s="228"/>
    </row>
    <row r="143" spans="1:13" ht="12.75" customHeight="1">
      <c r="A143" s="476">
        <v>18</v>
      </c>
      <c r="B143" s="543" t="s">
        <v>68</v>
      </c>
      <c r="C143" s="523" t="s">
        <v>69</v>
      </c>
      <c r="D143" s="268" t="s">
        <v>295</v>
      </c>
      <c r="E143" s="349">
        <v>1</v>
      </c>
      <c r="F143" s="357">
        <v>0</v>
      </c>
      <c r="G143" s="391">
        <v>1</v>
      </c>
      <c r="H143" s="349">
        <v>1</v>
      </c>
      <c r="I143" s="357">
        <v>0</v>
      </c>
      <c r="J143" s="230">
        <v>1</v>
      </c>
      <c r="K143" s="230">
        <v>1</v>
      </c>
      <c r="L143" s="213"/>
      <c r="M143" s="228"/>
    </row>
    <row r="144" spans="1:13">
      <c r="A144" s="477"/>
      <c r="B144" s="543"/>
      <c r="C144" s="524"/>
      <c r="D144" s="268" t="s">
        <v>371</v>
      </c>
      <c r="E144" s="349">
        <v>1</v>
      </c>
      <c r="F144" s="357">
        <v>0</v>
      </c>
      <c r="G144" s="391">
        <v>1</v>
      </c>
      <c r="H144" s="349">
        <v>1</v>
      </c>
      <c r="I144" s="357">
        <v>0</v>
      </c>
      <c r="J144" s="230">
        <v>1</v>
      </c>
      <c r="K144" s="230">
        <v>2</v>
      </c>
      <c r="L144" s="213"/>
      <c r="M144" s="228"/>
    </row>
    <row r="145" spans="1:13">
      <c r="A145" s="477"/>
      <c r="B145" s="543"/>
      <c r="C145" s="524"/>
      <c r="D145" s="268" t="s">
        <v>328</v>
      </c>
      <c r="E145" s="349">
        <v>1</v>
      </c>
      <c r="F145" s="357">
        <v>0</v>
      </c>
      <c r="G145" s="391">
        <v>1</v>
      </c>
      <c r="H145" s="349">
        <v>1</v>
      </c>
      <c r="I145" s="357">
        <v>0</v>
      </c>
      <c r="J145" s="230">
        <v>1</v>
      </c>
      <c r="K145" s="230">
        <v>0</v>
      </c>
      <c r="L145" s="213"/>
      <c r="M145" s="228"/>
    </row>
    <row r="146" spans="1:13">
      <c r="A146" s="477"/>
      <c r="B146" s="543"/>
      <c r="C146" s="524"/>
      <c r="D146" s="268" t="s">
        <v>372</v>
      </c>
      <c r="E146" s="349">
        <v>0</v>
      </c>
      <c r="F146" s="357">
        <v>0</v>
      </c>
      <c r="G146" s="391">
        <v>0</v>
      </c>
      <c r="H146" s="349">
        <v>1</v>
      </c>
      <c r="I146" s="357">
        <v>0</v>
      </c>
      <c r="J146" s="230">
        <v>1</v>
      </c>
      <c r="K146" s="230">
        <v>2</v>
      </c>
      <c r="L146" s="213"/>
      <c r="M146" s="228"/>
    </row>
    <row r="147" spans="1:13">
      <c r="A147" s="472" t="s">
        <v>18</v>
      </c>
      <c r="B147" s="467"/>
      <c r="C147" s="467"/>
      <c r="D147" s="468"/>
      <c r="E147" s="389">
        <f t="shared" ref="E147:J147" si="6">SUM(E143:E146)</f>
        <v>3</v>
      </c>
      <c r="F147" s="389">
        <f t="shared" si="6"/>
        <v>0</v>
      </c>
      <c r="G147" s="389">
        <f t="shared" si="6"/>
        <v>3</v>
      </c>
      <c r="H147" s="389">
        <f t="shared" si="6"/>
        <v>4</v>
      </c>
      <c r="I147" s="359">
        <f t="shared" si="6"/>
        <v>0</v>
      </c>
      <c r="J147" s="269">
        <f t="shared" si="6"/>
        <v>4</v>
      </c>
      <c r="K147" s="230">
        <v>5</v>
      </c>
      <c r="L147" s="213"/>
      <c r="M147" s="228"/>
    </row>
    <row r="148" spans="1:13">
      <c r="A148" s="82"/>
      <c r="B148" s="83"/>
      <c r="C148" s="231"/>
      <c r="D148" s="232"/>
      <c r="E148" s="82"/>
      <c r="F148" s="83"/>
      <c r="G148" s="376"/>
      <c r="H148" s="82"/>
      <c r="I148" s="83"/>
      <c r="J148" s="233"/>
      <c r="K148" s="233"/>
      <c r="L148" s="213"/>
      <c r="M148" s="228"/>
    </row>
    <row r="149" spans="1:13" ht="12.75" customHeight="1">
      <c r="A149" s="476">
        <v>19</v>
      </c>
      <c r="B149" s="543" t="s">
        <v>74</v>
      </c>
      <c r="C149" s="523" t="s">
        <v>75</v>
      </c>
      <c r="D149" s="268" t="s">
        <v>70</v>
      </c>
      <c r="E149" s="349">
        <v>1</v>
      </c>
      <c r="F149" s="357">
        <v>0</v>
      </c>
      <c r="G149" s="391">
        <v>1</v>
      </c>
      <c r="H149" s="349">
        <v>1</v>
      </c>
      <c r="I149" s="357">
        <v>0</v>
      </c>
      <c r="J149" s="230">
        <v>1</v>
      </c>
      <c r="K149" s="230">
        <v>1</v>
      </c>
      <c r="L149" s="213"/>
      <c r="M149" s="228"/>
    </row>
    <row r="150" spans="1:13">
      <c r="A150" s="477"/>
      <c r="B150" s="543"/>
      <c r="C150" s="524"/>
      <c r="D150" s="268" t="s">
        <v>71</v>
      </c>
      <c r="E150" s="349">
        <v>1</v>
      </c>
      <c r="F150" s="357">
        <v>0</v>
      </c>
      <c r="G150" s="391">
        <v>1</v>
      </c>
      <c r="H150" s="349">
        <v>1</v>
      </c>
      <c r="I150" s="357">
        <v>0</v>
      </c>
      <c r="J150" s="230">
        <v>1</v>
      </c>
      <c r="K150" s="399">
        <v>1</v>
      </c>
      <c r="L150" s="213"/>
      <c r="M150" s="228"/>
    </row>
    <row r="151" spans="1:13">
      <c r="A151" s="477"/>
      <c r="B151" s="543"/>
      <c r="C151" s="524"/>
      <c r="D151" s="268" t="s">
        <v>334</v>
      </c>
      <c r="E151" s="349">
        <v>0</v>
      </c>
      <c r="F151" s="357">
        <v>0</v>
      </c>
      <c r="G151" s="391">
        <v>0</v>
      </c>
      <c r="H151" s="349">
        <v>1</v>
      </c>
      <c r="I151" s="357">
        <v>0</v>
      </c>
      <c r="J151" s="230">
        <v>1</v>
      </c>
      <c r="K151" s="399">
        <v>2</v>
      </c>
      <c r="L151" s="213"/>
      <c r="M151" s="228"/>
    </row>
    <row r="152" spans="1:13">
      <c r="A152" s="477"/>
      <c r="B152" s="543"/>
      <c r="C152" s="524"/>
      <c r="D152" s="268" t="s">
        <v>14</v>
      </c>
      <c r="E152" s="349">
        <v>1</v>
      </c>
      <c r="F152" s="357">
        <v>0</v>
      </c>
      <c r="G152" s="391">
        <v>1</v>
      </c>
      <c r="H152" s="349">
        <v>1</v>
      </c>
      <c r="I152" s="357">
        <v>0</v>
      </c>
      <c r="J152" s="230">
        <v>1</v>
      </c>
      <c r="K152" s="399">
        <v>0</v>
      </c>
      <c r="L152" s="213"/>
      <c r="M152" s="228"/>
    </row>
    <row r="153" spans="1:13">
      <c r="A153" s="478"/>
      <c r="B153" s="543"/>
      <c r="C153" s="525"/>
      <c r="D153" s="268" t="s">
        <v>373</v>
      </c>
      <c r="E153" s="349">
        <v>0</v>
      </c>
      <c r="F153" s="357">
        <v>0</v>
      </c>
      <c r="G153" s="391">
        <v>0</v>
      </c>
      <c r="H153" s="349">
        <v>1</v>
      </c>
      <c r="I153" s="357">
        <v>0</v>
      </c>
      <c r="J153" s="230">
        <v>1</v>
      </c>
      <c r="K153" s="399">
        <v>1</v>
      </c>
      <c r="L153" s="213"/>
      <c r="M153" s="228"/>
    </row>
    <row r="154" spans="1:13">
      <c r="A154" s="472" t="s">
        <v>18</v>
      </c>
      <c r="B154" s="467"/>
      <c r="C154" s="467"/>
      <c r="D154" s="468"/>
      <c r="E154" s="351">
        <f t="shared" ref="E154:J154" si="7">SUM(E149:E153)</f>
        <v>3</v>
      </c>
      <c r="F154" s="359">
        <f t="shared" si="7"/>
        <v>0</v>
      </c>
      <c r="G154" s="372">
        <f t="shared" si="7"/>
        <v>3</v>
      </c>
      <c r="H154" s="351">
        <f t="shared" si="7"/>
        <v>5</v>
      </c>
      <c r="I154" s="359">
        <f t="shared" si="7"/>
        <v>0</v>
      </c>
      <c r="J154" s="399">
        <f t="shared" si="7"/>
        <v>5</v>
      </c>
      <c r="K154" s="276">
        <v>5</v>
      </c>
      <c r="L154" s="213"/>
      <c r="M154" s="228"/>
    </row>
    <row r="155" spans="1:13">
      <c r="A155" s="378"/>
      <c r="B155" s="377"/>
      <c r="C155" s="377"/>
      <c r="D155" s="377"/>
      <c r="E155" s="82"/>
      <c r="F155" s="83"/>
      <c r="G155" s="376"/>
      <c r="H155" s="82"/>
      <c r="I155" s="83"/>
      <c r="J155" s="233"/>
      <c r="K155" s="233"/>
      <c r="L155" s="213"/>
      <c r="M155" s="228"/>
    </row>
    <row r="156" spans="1:13" ht="12.75" customHeight="1">
      <c r="A156" s="476">
        <v>20</v>
      </c>
      <c r="B156" s="522" t="s">
        <v>76</v>
      </c>
      <c r="C156" s="523" t="s">
        <v>77</v>
      </c>
      <c r="D156" s="268" t="s">
        <v>374</v>
      </c>
      <c r="E156" s="349">
        <v>1</v>
      </c>
      <c r="F156" s="357">
        <v>1</v>
      </c>
      <c r="G156" s="391">
        <v>2</v>
      </c>
      <c r="H156" s="349">
        <v>1</v>
      </c>
      <c r="I156" s="357">
        <v>1</v>
      </c>
      <c r="J156" s="230">
        <v>2</v>
      </c>
      <c r="K156" s="230">
        <v>0</v>
      </c>
      <c r="L156" s="213"/>
      <c r="M156" s="228"/>
    </row>
    <row r="157" spans="1:13">
      <c r="A157" s="477"/>
      <c r="B157" s="522"/>
      <c r="C157" s="524"/>
      <c r="D157" s="268" t="s">
        <v>336</v>
      </c>
      <c r="E157" s="349">
        <v>1</v>
      </c>
      <c r="F157" s="357">
        <v>0</v>
      </c>
      <c r="G157" s="391">
        <v>0</v>
      </c>
      <c r="H157" s="349">
        <v>1</v>
      </c>
      <c r="I157" s="357">
        <v>0</v>
      </c>
      <c r="J157" s="230">
        <v>1</v>
      </c>
      <c r="K157" s="230">
        <v>0</v>
      </c>
      <c r="L157" s="213"/>
      <c r="M157" s="228"/>
    </row>
    <row r="158" spans="1:13">
      <c r="A158" s="477"/>
      <c r="B158" s="522"/>
      <c r="C158" s="524"/>
      <c r="D158" s="268" t="s">
        <v>375</v>
      </c>
      <c r="E158" s="349">
        <v>1</v>
      </c>
      <c r="F158" s="357">
        <v>1</v>
      </c>
      <c r="G158" s="391">
        <v>2</v>
      </c>
      <c r="H158" s="349">
        <v>1</v>
      </c>
      <c r="I158" s="357">
        <v>1</v>
      </c>
      <c r="J158" s="230">
        <v>2</v>
      </c>
      <c r="K158" s="230">
        <v>0</v>
      </c>
      <c r="L158" s="213"/>
      <c r="M158" s="228"/>
    </row>
    <row r="159" spans="1:13">
      <c r="A159" s="477"/>
      <c r="B159" s="522"/>
      <c r="C159" s="524"/>
      <c r="D159" s="268" t="s">
        <v>335</v>
      </c>
      <c r="E159" s="349">
        <v>1</v>
      </c>
      <c r="F159" s="357">
        <v>0</v>
      </c>
      <c r="G159" s="391">
        <v>1</v>
      </c>
      <c r="H159" s="349">
        <v>1</v>
      </c>
      <c r="I159" s="357">
        <v>1</v>
      </c>
      <c r="J159" s="230">
        <v>2</v>
      </c>
      <c r="K159" s="230">
        <v>0</v>
      </c>
      <c r="L159" s="213"/>
      <c r="M159" s="228"/>
    </row>
    <row r="160" spans="1:13">
      <c r="A160" s="478"/>
      <c r="B160" s="522"/>
      <c r="C160" s="525"/>
      <c r="D160" s="268" t="s">
        <v>376</v>
      </c>
      <c r="E160" s="349">
        <v>1</v>
      </c>
      <c r="F160" s="357">
        <v>0</v>
      </c>
      <c r="G160" s="391">
        <v>2</v>
      </c>
      <c r="H160" s="349">
        <v>1</v>
      </c>
      <c r="I160" s="357">
        <v>1</v>
      </c>
      <c r="J160" s="230">
        <v>2</v>
      </c>
      <c r="K160" s="230">
        <v>0</v>
      </c>
      <c r="L160" s="213"/>
      <c r="M160" s="228"/>
    </row>
    <row r="161" spans="1:13">
      <c r="A161" s="472" t="s">
        <v>18</v>
      </c>
      <c r="B161" s="467"/>
      <c r="C161" s="467"/>
      <c r="D161" s="468"/>
      <c r="E161" s="351">
        <f t="shared" ref="E161:J161" si="8">SUM(E156:E160)</f>
        <v>5</v>
      </c>
      <c r="F161" s="359">
        <f t="shared" si="8"/>
        <v>2</v>
      </c>
      <c r="G161" s="372">
        <f t="shared" si="8"/>
        <v>7</v>
      </c>
      <c r="H161" s="389">
        <f t="shared" si="8"/>
        <v>5</v>
      </c>
      <c r="I161" s="359">
        <f t="shared" si="8"/>
        <v>4</v>
      </c>
      <c r="J161" s="269">
        <f t="shared" si="8"/>
        <v>9</v>
      </c>
      <c r="K161" s="230">
        <v>0</v>
      </c>
      <c r="L161" s="213"/>
      <c r="M161" s="228"/>
    </row>
    <row r="162" spans="1:13">
      <c r="A162" s="82"/>
      <c r="B162" s="83"/>
      <c r="C162" s="231"/>
      <c r="D162" s="232"/>
      <c r="E162" s="82"/>
      <c r="F162" s="83"/>
      <c r="G162" s="376"/>
      <c r="H162" s="82"/>
      <c r="I162" s="83"/>
      <c r="J162" s="233"/>
      <c r="K162" s="233"/>
      <c r="L162" s="213"/>
      <c r="M162" s="228"/>
    </row>
    <row r="163" spans="1:13" ht="12.75" customHeight="1">
      <c r="A163" s="476">
        <v>21</v>
      </c>
      <c r="B163" s="543" t="s">
        <v>81</v>
      </c>
      <c r="C163" s="523" t="s">
        <v>82</v>
      </c>
      <c r="D163" s="268" t="s">
        <v>295</v>
      </c>
      <c r="E163" s="349">
        <v>1</v>
      </c>
      <c r="F163" s="357">
        <v>0</v>
      </c>
      <c r="G163" s="391">
        <v>1</v>
      </c>
      <c r="H163" s="349">
        <v>2</v>
      </c>
      <c r="I163" s="357">
        <v>2</v>
      </c>
      <c r="J163" s="230">
        <v>4</v>
      </c>
      <c r="K163" s="230">
        <v>3</v>
      </c>
      <c r="L163" s="213"/>
      <c r="M163" s="228"/>
    </row>
    <row r="164" spans="1:13">
      <c r="A164" s="477"/>
      <c r="B164" s="543"/>
      <c r="C164" s="524"/>
      <c r="D164" s="268" t="s">
        <v>378</v>
      </c>
      <c r="E164" s="349">
        <v>1</v>
      </c>
      <c r="F164" s="357">
        <v>1</v>
      </c>
      <c r="G164" s="391">
        <v>2</v>
      </c>
      <c r="H164" s="349">
        <v>1</v>
      </c>
      <c r="I164" s="357">
        <v>1</v>
      </c>
      <c r="J164" s="230">
        <v>2</v>
      </c>
      <c r="K164" s="230">
        <v>1</v>
      </c>
      <c r="L164" s="213"/>
      <c r="M164" s="228"/>
    </row>
    <row r="165" spans="1:13">
      <c r="A165" s="477"/>
      <c r="B165" s="543"/>
      <c r="C165" s="524"/>
      <c r="D165" s="268" t="s">
        <v>377</v>
      </c>
      <c r="E165" s="349">
        <v>1</v>
      </c>
      <c r="F165" s="357">
        <v>1</v>
      </c>
      <c r="G165" s="391">
        <v>2</v>
      </c>
      <c r="H165" s="349">
        <v>1</v>
      </c>
      <c r="I165" s="357">
        <v>1</v>
      </c>
      <c r="J165" s="230">
        <v>2</v>
      </c>
      <c r="K165" s="230">
        <v>3</v>
      </c>
      <c r="L165" s="213"/>
      <c r="M165" s="228"/>
    </row>
    <row r="166" spans="1:13">
      <c r="A166" s="477"/>
      <c r="B166" s="543"/>
      <c r="C166" s="524"/>
      <c r="D166" s="268" t="s">
        <v>326</v>
      </c>
      <c r="E166" s="349">
        <v>1</v>
      </c>
      <c r="F166" s="357">
        <v>0</v>
      </c>
      <c r="G166" s="391">
        <v>1</v>
      </c>
      <c r="H166" s="349">
        <v>1</v>
      </c>
      <c r="I166" s="357">
        <v>0</v>
      </c>
      <c r="J166" s="230">
        <v>1</v>
      </c>
      <c r="K166" s="230">
        <v>1</v>
      </c>
      <c r="L166" s="213"/>
      <c r="M166" s="228"/>
    </row>
    <row r="167" spans="1:13">
      <c r="A167" s="477"/>
      <c r="B167" s="543"/>
      <c r="C167" s="524"/>
      <c r="D167" s="268" t="s">
        <v>379</v>
      </c>
      <c r="E167" s="349">
        <v>1</v>
      </c>
      <c r="F167" s="357">
        <v>1</v>
      </c>
      <c r="G167" s="391">
        <v>2</v>
      </c>
      <c r="H167" s="349">
        <v>1</v>
      </c>
      <c r="I167" s="357">
        <v>1</v>
      </c>
      <c r="J167" s="230">
        <v>2</v>
      </c>
      <c r="K167" s="230">
        <v>0</v>
      </c>
      <c r="L167" s="213"/>
      <c r="M167" s="228"/>
    </row>
    <row r="168" spans="1:13">
      <c r="A168" s="477"/>
      <c r="B168" s="543"/>
      <c r="C168" s="524"/>
      <c r="D168" s="268" t="s">
        <v>380</v>
      </c>
      <c r="E168" s="349">
        <v>1</v>
      </c>
      <c r="F168" s="357">
        <v>1</v>
      </c>
      <c r="G168" s="391">
        <v>2</v>
      </c>
      <c r="H168" s="349">
        <v>2</v>
      </c>
      <c r="I168" s="357">
        <v>2</v>
      </c>
      <c r="J168" s="230">
        <v>4</v>
      </c>
      <c r="K168" s="230">
        <v>0</v>
      </c>
      <c r="L168" s="213"/>
      <c r="M168" s="228"/>
    </row>
    <row r="169" spans="1:13">
      <c r="A169" s="477"/>
      <c r="B169" s="543"/>
      <c r="C169" s="524"/>
      <c r="D169" s="268" t="s">
        <v>14</v>
      </c>
      <c r="E169" s="349">
        <v>1</v>
      </c>
      <c r="F169" s="357">
        <v>0</v>
      </c>
      <c r="G169" s="391">
        <v>1</v>
      </c>
      <c r="H169" s="349">
        <v>1</v>
      </c>
      <c r="I169" s="357">
        <v>0</v>
      </c>
      <c r="J169" s="230">
        <v>1</v>
      </c>
      <c r="K169" s="230">
        <v>0</v>
      </c>
      <c r="L169" s="213"/>
      <c r="M169" s="228"/>
    </row>
    <row r="170" spans="1:13" ht="15.75">
      <c r="A170" s="472" t="s">
        <v>18</v>
      </c>
      <c r="B170" s="467"/>
      <c r="C170" s="467"/>
      <c r="D170" s="468"/>
      <c r="E170" s="456">
        <f t="shared" ref="E170:J170" si="9">SUM(E163:E169)</f>
        <v>7</v>
      </c>
      <c r="F170" s="457">
        <f t="shared" si="9"/>
        <v>4</v>
      </c>
      <c r="G170" s="458">
        <f t="shared" si="9"/>
        <v>11</v>
      </c>
      <c r="H170" s="459">
        <f t="shared" si="9"/>
        <v>9</v>
      </c>
      <c r="I170" s="457">
        <f t="shared" si="9"/>
        <v>7</v>
      </c>
      <c r="J170" s="460">
        <f t="shared" si="9"/>
        <v>16</v>
      </c>
      <c r="K170" s="230">
        <v>0</v>
      </c>
      <c r="L170" s="213"/>
      <c r="M170" s="228"/>
    </row>
    <row r="171" spans="1:13" ht="16.5">
      <c r="A171" s="359">
        <v>22</v>
      </c>
      <c r="B171" s="369" t="s">
        <v>89</v>
      </c>
      <c r="C171" s="270" t="s">
        <v>90</v>
      </c>
      <c r="D171" s="268" t="s">
        <v>337</v>
      </c>
      <c r="E171" s="349">
        <v>1</v>
      </c>
      <c r="F171" s="357">
        <v>1</v>
      </c>
      <c r="G171" s="391">
        <v>2</v>
      </c>
      <c r="H171" s="349">
        <v>1</v>
      </c>
      <c r="I171" s="357">
        <v>1</v>
      </c>
      <c r="J171" s="230">
        <v>2</v>
      </c>
      <c r="K171" s="230">
        <v>0</v>
      </c>
      <c r="L171" s="213"/>
      <c r="M171" s="228"/>
    </row>
    <row r="172" spans="1:13">
      <c r="A172" s="370"/>
      <c r="B172" s="277"/>
      <c r="C172" s="278"/>
      <c r="D172" s="279" t="s">
        <v>295</v>
      </c>
      <c r="E172" s="349">
        <v>1</v>
      </c>
      <c r="F172" s="405">
        <v>0</v>
      </c>
      <c r="G172" s="363">
        <v>1</v>
      </c>
      <c r="H172" s="349">
        <v>1</v>
      </c>
      <c r="I172" s="405">
        <v>1</v>
      </c>
      <c r="J172" s="269">
        <v>2</v>
      </c>
      <c r="K172" s="230">
        <v>0</v>
      </c>
      <c r="L172" s="213"/>
      <c r="M172" s="228"/>
    </row>
    <row r="173" spans="1:13">
      <c r="A173" s="466" t="s">
        <v>18</v>
      </c>
      <c r="B173" s="467"/>
      <c r="C173" s="467"/>
      <c r="D173" s="468"/>
      <c r="E173" s="351">
        <v>2</v>
      </c>
      <c r="F173" s="359">
        <f>SUM(F171)</f>
        <v>1</v>
      </c>
      <c r="G173" s="372">
        <v>3</v>
      </c>
      <c r="H173" s="351">
        <f>SUM(H171:H172)</f>
        <v>2</v>
      </c>
      <c r="I173" s="359">
        <f>SUM(I171:I172)</f>
        <v>2</v>
      </c>
      <c r="J173" s="230">
        <f>SUM(J171:J172)</f>
        <v>4</v>
      </c>
      <c r="K173" s="230">
        <v>8</v>
      </c>
      <c r="L173" s="213"/>
      <c r="M173" s="228"/>
    </row>
    <row r="174" spans="1:13">
      <c r="A174" s="110"/>
      <c r="B174" s="111"/>
      <c r="C174" s="111"/>
      <c r="D174" s="111"/>
      <c r="E174" s="112"/>
      <c r="F174" s="111"/>
      <c r="G174" s="111"/>
      <c r="H174" s="112"/>
      <c r="I174" s="111"/>
      <c r="J174" s="241"/>
      <c r="K174" s="253"/>
      <c r="L174" s="213"/>
      <c r="M174" s="228"/>
    </row>
    <row r="175" spans="1:13" ht="12.75" customHeight="1">
      <c r="A175" s="529">
        <v>23</v>
      </c>
      <c r="B175" s="526" t="s">
        <v>91</v>
      </c>
      <c r="C175" s="481" t="s">
        <v>92</v>
      </c>
      <c r="D175" s="268" t="s">
        <v>11</v>
      </c>
      <c r="E175" s="349">
        <v>1</v>
      </c>
      <c r="F175" s="357">
        <v>1</v>
      </c>
      <c r="G175" s="391">
        <v>2</v>
      </c>
      <c r="H175" s="349">
        <v>1</v>
      </c>
      <c r="I175" s="357">
        <v>1</v>
      </c>
      <c r="J175" s="230">
        <v>2</v>
      </c>
      <c r="K175" s="230">
        <v>0</v>
      </c>
      <c r="L175" s="213"/>
      <c r="M175" s="228"/>
    </row>
    <row r="176" spans="1:13" ht="12.75" customHeight="1">
      <c r="A176" s="530"/>
      <c r="B176" s="526"/>
      <c r="C176" s="482"/>
      <c r="D176" s="268" t="s">
        <v>295</v>
      </c>
      <c r="E176" s="349">
        <v>1</v>
      </c>
      <c r="F176" s="357">
        <v>0</v>
      </c>
      <c r="G176" s="391">
        <v>1</v>
      </c>
      <c r="H176" s="349">
        <v>1</v>
      </c>
      <c r="I176" s="357">
        <v>0</v>
      </c>
      <c r="J176" s="230">
        <v>1</v>
      </c>
      <c r="K176" s="230">
        <v>0</v>
      </c>
      <c r="L176" s="213"/>
      <c r="M176" s="228"/>
    </row>
    <row r="177" spans="1:13">
      <c r="A177" s="530"/>
      <c r="B177" s="526"/>
      <c r="C177" s="482"/>
      <c r="D177" s="268" t="s">
        <v>28</v>
      </c>
      <c r="E177" s="349">
        <v>0</v>
      </c>
      <c r="F177" s="357">
        <v>0</v>
      </c>
      <c r="G177" s="391">
        <v>0</v>
      </c>
      <c r="H177" s="349">
        <v>1</v>
      </c>
      <c r="I177" s="357">
        <v>0</v>
      </c>
      <c r="J177" s="230">
        <v>1</v>
      </c>
      <c r="K177" s="230">
        <v>0</v>
      </c>
      <c r="L177" s="213"/>
      <c r="M177" s="228"/>
    </row>
    <row r="178" spans="1:13">
      <c r="A178" s="466" t="s">
        <v>18</v>
      </c>
      <c r="B178" s="467"/>
      <c r="C178" s="467"/>
      <c r="D178" s="468"/>
      <c r="E178" s="317">
        <f>SUM(E175:E177)</f>
        <v>2</v>
      </c>
      <c r="F178" s="369">
        <f>SUM(F175:F177)</f>
        <v>1</v>
      </c>
      <c r="G178" s="322">
        <f>SUM(G175:G177)</f>
        <v>3</v>
      </c>
      <c r="H178" s="317">
        <v>3</v>
      </c>
      <c r="I178" s="369">
        <f>SUM(I175:I177)</f>
        <v>1</v>
      </c>
      <c r="J178" s="404">
        <f>SUM(J175:J177)</f>
        <v>4</v>
      </c>
      <c r="K178" s="322">
        <v>0</v>
      </c>
      <c r="L178" s="213"/>
      <c r="M178" s="228"/>
    </row>
    <row r="179" spans="1:13">
      <c r="A179" s="110"/>
      <c r="B179" s="111"/>
      <c r="C179" s="111"/>
      <c r="D179" s="111"/>
      <c r="E179" s="112"/>
      <c r="F179" s="111"/>
      <c r="G179" s="111"/>
      <c r="H179" s="112"/>
      <c r="I179" s="111"/>
      <c r="J179" s="241"/>
      <c r="K179" s="253"/>
      <c r="L179" s="213"/>
      <c r="M179" s="228"/>
    </row>
    <row r="180" spans="1:13" ht="12.75" customHeight="1">
      <c r="A180" s="529">
        <v>24</v>
      </c>
      <c r="B180" s="526" t="s">
        <v>93</v>
      </c>
      <c r="C180" s="481" t="s">
        <v>94</v>
      </c>
      <c r="D180" s="268" t="s">
        <v>381</v>
      </c>
      <c r="E180" s="349">
        <v>1</v>
      </c>
      <c r="F180" s="357">
        <v>1</v>
      </c>
      <c r="G180" s="391">
        <v>2</v>
      </c>
      <c r="H180" s="349">
        <v>1</v>
      </c>
      <c r="I180" s="357">
        <v>1</v>
      </c>
      <c r="J180" s="230">
        <v>2</v>
      </c>
      <c r="K180" s="230">
        <v>0</v>
      </c>
      <c r="L180" s="213"/>
      <c r="M180" s="228"/>
    </row>
    <row r="181" spans="1:13">
      <c r="A181" s="530"/>
      <c r="B181" s="526"/>
      <c r="C181" s="482"/>
      <c r="D181" s="268" t="s">
        <v>15</v>
      </c>
      <c r="E181" s="349">
        <v>1</v>
      </c>
      <c r="F181" s="357">
        <v>0</v>
      </c>
      <c r="G181" s="391">
        <v>1</v>
      </c>
      <c r="H181" s="349">
        <v>1</v>
      </c>
      <c r="I181" s="357">
        <v>0</v>
      </c>
      <c r="J181" s="230">
        <v>1</v>
      </c>
      <c r="K181" s="230">
        <v>0</v>
      </c>
      <c r="L181" s="213"/>
      <c r="M181" s="228"/>
    </row>
    <row r="182" spans="1:13">
      <c r="A182" s="530"/>
      <c r="B182" s="526"/>
      <c r="C182" s="482"/>
      <c r="D182" s="268" t="s">
        <v>295</v>
      </c>
      <c r="E182" s="349">
        <v>1</v>
      </c>
      <c r="F182" s="357">
        <v>0</v>
      </c>
      <c r="G182" s="391">
        <v>1</v>
      </c>
      <c r="H182" s="349">
        <v>1</v>
      </c>
      <c r="I182" s="357">
        <v>1</v>
      </c>
      <c r="J182" s="230">
        <v>2</v>
      </c>
      <c r="K182" s="230">
        <v>0</v>
      </c>
      <c r="L182" s="213"/>
      <c r="M182" s="228"/>
    </row>
    <row r="183" spans="1:13">
      <c r="A183" s="530"/>
      <c r="B183" s="526"/>
      <c r="C183" s="482"/>
      <c r="D183" s="268" t="s">
        <v>382</v>
      </c>
      <c r="E183" s="349">
        <v>0</v>
      </c>
      <c r="F183" s="357">
        <v>1</v>
      </c>
      <c r="G183" s="391">
        <v>1</v>
      </c>
      <c r="H183" s="349">
        <v>1</v>
      </c>
      <c r="I183" s="357">
        <v>0</v>
      </c>
      <c r="J183" s="230">
        <v>1</v>
      </c>
      <c r="K183" s="230">
        <v>0</v>
      </c>
      <c r="L183" s="213"/>
      <c r="M183" s="228"/>
    </row>
    <row r="184" spans="1:13">
      <c r="A184" s="534"/>
      <c r="B184" s="526"/>
      <c r="C184" s="483"/>
      <c r="D184" s="268" t="s">
        <v>328</v>
      </c>
      <c r="E184" s="349">
        <v>0</v>
      </c>
      <c r="F184" s="357">
        <v>1</v>
      </c>
      <c r="G184" s="391">
        <v>1</v>
      </c>
      <c r="H184" s="349">
        <v>0</v>
      </c>
      <c r="I184" s="357">
        <v>1</v>
      </c>
      <c r="J184" s="230">
        <v>1</v>
      </c>
      <c r="K184" s="230">
        <v>0</v>
      </c>
      <c r="L184" s="213"/>
      <c r="M184" s="228"/>
    </row>
    <row r="185" spans="1:13">
      <c r="A185" s="466" t="s">
        <v>18</v>
      </c>
      <c r="B185" s="467"/>
      <c r="C185" s="467"/>
      <c r="D185" s="468"/>
      <c r="E185" s="389">
        <f t="shared" ref="E185:J185" si="10">SUM(E180:E184)</f>
        <v>3</v>
      </c>
      <c r="F185" s="359">
        <f t="shared" si="10"/>
        <v>3</v>
      </c>
      <c r="G185" s="370">
        <f t="shared" si="10"/>
        <v>6</v>
      </c>
      <c r="H185" s="389">
        <f t="shared" si="10"/>
        <v>4</v>
      </c>
      <c r="I185" s="359">
        <f t="shared" si="10"/>
        <v>3</v>
      </c>
      <c r="J185" s="230">
        <f t="shared" si="10"/>
        <v>7</v>
      </c>
      <c r="K185" s="230">
        <v>0</v>
      </c>
      <c r="L185" s="213"/>
      <c r="M185" s="228"/>
    </row>
    <row r="186" spans="1:13">
      <c r="A186" s="83"/>
      <c r="B186" s="83"/>
      <c r="C186" s="83"/>
      <c r="D186" s="376"/>
      <c r="E186" s="82"/>
      <c r="F186" s="83"/>
      <c r="G186" s="376"/>
      <c r="H186" s="82"/>
      <c r="I186" s="83"/>
      <c r="J186" s="233"/>
      <c r="K186" s="233"/>
      <c r="L186" s="213"/>
      <c r="M186" s="228"/>
    </row>
    <row r="187" spans="1:13" ht="16.5">
      <c r="A187" s="359">
        <v>25</v>
      </c>
      <c r="B187" s="369" t="s">
        <v>95</v>
      </c>
      <c r="C187" s="273" t="s">
        <v>96</v>
      </c>
      <c r="D187" s="268" t="s">
        <v>14</v>
      </c>
      <c r="E187" s="349">
        <v>1</v>
      </c>
      <c r="F187" s="357">
        <v>1</v>
      </c>
      <c r="G187" s="391">
        <v>2</v>
      </c>
      <c r="H187" s="349">
        <v>1</v>
      </c>
      <c r="I187" s="357">
        <v>1</v>
      </c>
      <c r="J187" s="230">
        <v>2</v>
      </c>
      <c r="K187" s="230">
        <v>5</v>
      </c>
      <c r="L187" s="213"/>
      <c r="M187" s="228"/>
    </row>
    <row r="188" spans="1:13">
      <c r="A188" s="466" t="s">
        <v>18</v>
      </c>
      <c r="B188" s="467"/>
      <c r="C188" s="467"/>
      <c r="D188" s="468"/>
      <c r="E188" s="389">
        <f t="shared" ref="E188:J188" si="11">SUM(E187)</f>
        <v>1</v>
      </c>
      <c r="F188" s="359">
        <f t="shared" si="11"/>
        <v>1</v>
      </c>
      <c r="G188" s="370">
        <f t="shared" si="11"/>
        <v>2</v>
      </c>
      <c r="H188" s="389">
        <f t="shared" si="11"/>
        <v>1</v>
      </c>
      <c r="I188" s="359">
        <f t="shared" si="11"/>
        <v>1</v>
      </c>
      <c r="J188" s="230">
        <f t="shared" si="11"/>
        <v>2</v>
      </c>
      <c r="K188" s="230">
        <v>5</v>
      </c>
      <c r="L188" s="213"/>
      <c r="M188" s="228"/>
    </row>
    <row r="189" spans="1:13">
      <c r="A189" s="110"/>
      <c r="B189" s="111"/>
      <c r="C189" s="111"/>
      <c r="D189" s="111"/>
      <c r="E189" s="112"/>
      <c r="F189" s="111"/>
      <c r="G189" s="111"/>
      <c r="H189" s="112"/>
      <c r="I189" s="111"/>
      <c r="J189" s="241"/>
      <c r="K189" s="253"/>
      <c r="L189" s="213"/>
      <c r="M189" s="228"/>
    </row>
    <row r="190" spans="1:13" ht="24.75">
      <c r="A190" s="359">
        <v>26</v>
      </c>
      <c r="B190" s="369" t="s">
        <v>97</v>
      </c>
      <c r="C190" s="270" t="s">
        <v>98</v>
      </c>
      <c r="D190" s="268" t="s">
        <v>14</v>
      </c>
      <c r="E190" s="349">
        <v>1</v>
      </c>
      <c r="F190" s="357">
        <v>1</v>
      </c>
      <c r="G190" s="391">
        <v>2</v>
      </c>
      <c r="H190" s="349">
        <v>1</v>
      </c>
      <c r="I190" s="357">
        <v>1</v>
      </c>
      <c r="J190" s="230">
        <v>2</v>
      </c>
      <c r="K190" s="230">
        <v>0</v>
      </c>
      <c r="L190" s="213"/>
      <c r="M190" s="228"/>
    </row>
    <row r="191" spans="1:13">
      <c r="A191" s="466" t="s">
        <v>18</v>
      </c>
      <c r="B191" s="467"/>
      <c r="C191" s="467"/>
      <c r="D191" s="468"/>
      <c r="E191" s="389">
        <f t="shared" ref="E191:J191" si="12">SUM(E190)</f>
        <v>1</v>
      </c>
      <c r="F191" s="359">
        <f t="shared" si="12"/>
        <v>1</v>
      </c>
      <c r="G191" s="370">
        <f t="shared" si="12"/>
        <v>2</v>
      </c>
      <c r="H191" s="389">
        <f t="shared" si="12"/>
        <v>1</v>
      </c>
      <c r="I191" s="359">
        <f t="shared" si="12"/>
        <v>1</v>
      </c>
      <c r="J191" s="230">
        <f t="shared" si="12"/>
        <v>2</v>
      </c>
      <c r="K191" s="230">
        <v>0</v>
      </c>
      <c r="L191" s="213"/>
      <c r="M191" s="228"/>
    </row>
    <row r="192" spans="1:13">
      <c r="A192" s="569" t="s">
        <v>413</v>
      </c>
      <c r="B192" s="549"/>
      <c r="C192" s="549"/>
      <c r="D192" s="550"/>
      <c r="E192" s="410">
        <f>SUM(E191+E188+E185+E178+E173+E170+E161+E154+E147+E141+E138+E135+E133)</f>
        <v>31</v>
      </c>
      <c r="F192" s="425">
        <f>SUM(F191+F188+F185+F178+F173+F170+F161+F154+F147+F141+F138)</f>
        <v>13</v>
      </c>
      <c r="G192" s="411">
        <f t="shared" ref="G192:J192" si="13">SUM(G133+G135+G138+G141+G147+G154+G161+G170+G173+G178+G185+G188+G191)</f>
        <v>44</v>
      </c>
      <c r="H192" s="410">
        <f>SUM(H191+H188+H185+H178+H173+H170+H161+H154+H147+H141+H138+H135+H133)</f>
        <v>38</v>
      </c>
      <c r="I192" s="425">
        <f>SUM(I191+I188+I185+I178+I173+I170+I161+I154+I147+I141+I138)</f>
        <v>19</v>
      </c>
      <c r="J192" s="428">
        <f t="shared" si="13"/>
        <v>57</v>
      </c>
      <c r="K192" s="424">
        <f>SUM(K188+K173+K154+K147+K141+K138+K135+K133)</f>
        <v>23</v>
      </c>
      <c r="L192" s="418"/>
      <c r="M192" s="228"/>
    </row>
    <row r="193" spans="1:13" s="403" customFormat="1">
      <c r="A193" s="423"/>
      <c r="B193" s="381"/>
      <c r="C193" s="381"/>
      <c r="D193" s="381"/>
      <c r="E193" s="381"/>
      <c r="F193" s="381"/>
      <c r="G193" s="381"/>
      <c r="H193" s="381"/>
      <c r="I193" s="381"/>
      <c r="J193" s="416"/>
      <c r="K193" s="416"/>
      <c r="L193" s="422"/>
      <c r="M193" s="402"/>
    </row>
    <row r="194" spans="1:13" s="403" customFormat="1">
      <c r="A194" s="381"/>
      <c r="B194" s="381"/>
      <c r="C194" s="381"/>
      <c r="D194" s="381"/>
      <c r="E194" s="381"/>
      <c r="F194" s="381"/>
      <c r="G194" s="381"/>
      <c r="H194" s="381"/>
      <c r="I194" s="381"/>
      <c r="J194" s="416"/>
      <c r="K194" s="416"/>
      <c r="L194" s="422"/>
      <c r="M194" s="402"/>
    </row>
    <row r="195" spans="1:13">
      <c r="A195" s="419"/>
      <c r="B195" s="401"/>
      <c r="C195" s="401"/>
      <c r="D195" s="401"/>
      <c r="E195" s="400"/>
      <c r="F195" s="401"/>
      <c r="G195" s="401"/>
      <c r="H195" s="400"/>
      <c r="I195" s="401"/>
      <c r="J195" s="420"/>
      <c r="K195" s="421"/>
      <c r="L195" s="44"/>
      <c r="M195" s="228"/>
    </row>
    <row r="196" spans="1:13" ht="24.75">
      <c r="A196" s="359">
        <v>27</v>
      </c>
      <c r="B196" s="369" t="s">
        <v>341</v>
      </c>
      <c r="C196" s="273" t="s">
        <v>100</v>
      </c>
      <c r="D196" s="268" t="s">
        <v>14</v>
      </c>
      <c r="E196" s="349">
        <v>0</v>
      </c>
      <c r="F196" s="357">
        <v>1</v>
      </c>
      <c r="G196" s="391">
        <v>1</v>
      </c>
      <c r="H196" s="349">
        <v>1</v>
      </c>
      <c r="I196" s="357">
        <v>1</v>
      </c>
      <c r="J196" s="230">
        <v>2</v>
      </c>
      <c r="K196" s="230">
        <v>0</v>
      </c>
      <c r="L196" s="213"/>
      <c r="M196" s="228"/>
    </row>
    <row r="197" spans="1:13">
      <c r="A197" s="466" t="s">
        <v>18</v>
      </c>
      <c r="B197" s="467"/>
      <c r="C197" s="467"/>
      <c r="D197" s="468"/>
      <c r="E197" s="389">
        <f t="shared" ref="E197:J197" si="14">SUM(E196)</f>
        <v>0</v>
      </c>
      <c r="F197" s="359">
        <f t="shared" si="14"/>
        <v>1</v>
      </c>
      <c r="G197" s="370">
        <f t="shared" si="14"/>
        <v>1</v>
      </c>
      <c r="H197" s="389">
        <f t="shared" si="14"/>
        <v>1</v>
      </c>
      <c r="I197" s="359">
        <f t="shared" si="14"/>
        <v>1</v>
      </c>
      <c r="J197" s="230">
        <f t="shared" si="14"/>
        <v>2</v>
      </c>
      <c r="K197" s="230">
        <v>0</v>
      </c>
      <c r="L197" s="213"/>
      <c r="M197" s="228"/>
    </row>
    <row r="198" spans="1:13">
      <c r="A198" s="110"/>
      <c r="B198" s="111"/>
      <c r="C198" s="111"/>
      <c r="D198" s="111"/>
      <c r="E198" s="112"/>
      <c r="F198" s="111"/>
      <c r="G198" s="111"/>
      <c r="H198" s="112"/>
      <c r="I198" s="111"/>
      <c r="J198" s="241"/>
      <c r="K198" s="253"/>
      <c r="L198" s="213"/>
      <c r="M198" s="228"/>
    </row>
    <row r="199" spans="1:13" ht="24.75">
      <c r="A199" s="359">
        <v>28</v>
      </c>
      <c r="B199" s="369" t="s">
        <v>101</v>
      </c>
      <c r="C199" s="270" t="s">
        <v>102</v>
      </c>
      <c r="D199" s="268" t="s">
        <v>338</v>
      </c>
      <c r="E199" s="349">
        <v>0</v>
      </c>
      <c r="F199" s="357">
        <v>0</v>
      </c>
      <c r="G199" s="391">
        <v>0</v>
      </c>
      <c r="H199" s="349">
        <v>1</v>
      </c>
      <c r="I199" s="357">
        <v>0</v>
      </c>
      <c r="J199" s="230">
        <v>1</v>
      </c>
      <c r="K199" s="230">
        <v>0</v>
      </c>
      <c r="L199" s="213"/>
      <c r="M199" s="228"/>
    </row>
    <row r="200" spans="1:13">
      <c r="A200" s="370"/>
      <c r="B200" s="277"/>
      <c r="C200" s="278"/>
      <c r="D200" s="268" t="s">
        <v>14</v>
      </c>
      <c r="E200" s="349">
        <v>1</v>
      </c>
      <c r="F200" s="357">
        <v>1</v>
      </c>
      <c r="G200" s="391">
        <v>2</v>
      </c>
      <c r="H200" s="349">
        <v>1</v>
      </c>
      <c r="I200" s="357">
        <v>1</v>
      </c>
      <c r="J200" s="230">
        <v>2</v>
      </c>
      <c r="K200" s="230">
        <v>0</v>
      </c>
      <c r="L200" s="213"/>
      <c r="M200" s="228"/>
    </row>
    <row r="201" spans="1:13">
      <c r="A201" s="466" t="s">
        <v>18</v>
      </c>
      <c r="B201" s="467"/>
      <c r="C201" s="467"/>
      <c r="D201" s="468"/>
      <c r="E201" s="389">
        <v>1</v>
      </c>
      <c r="F201" s="359">
        <v>1</v>
      </c>
      <c r="G201" s="370">
        <v>2</v>
      </c>
      <c r="H201" s="389">
        <v>2</v>
      </c>
      <c r="I201" s="359">
        <v>1</v>
      </c>
      <c r="J201" s="230">
        <v>3</v>
      </c>
      <c r="K201" s="230">
        <v>0</v>
      </c>
      <c r="L201" s="213"/>
      <c r="M201" s="228"/>
    </row>
    <row r="202" spans="1:13">
      <c r="A202" s="110"/>
      <c r="B202" s="111"/>
      <c r="C202" s="111"/>
      <c r="D202" s="111"/>
      <c r="E202" s="112"/>
      <c r="F202" s="111"/>
      <c r="G202" s="111"/>
      <c r="H202" s="112"/>
      <c r="I202" s="111"/>
      <c r="J202" s="241"/>
      <c r="K202" s="253"/>
      <c r="L202" s="213"/>
      <c r="M202" s="228"/>
    </row>
    <row r="203" spans="1:13" ht="12.75" customHeight="1">
      <c r="A203" s="529">
        <v>29</v>
      </c>
      <c r="B203" s="526" t="s">
        <v>104</v>
      </c>
      <c r="C203" s="516" t="s">
        <v>105</v>
      </c>
      <c r="D203" s="268" t="s">
        <v>11</v>
      </c>
      <c r="E203" s="349">
        <v>0</v>
      </c>
      <c r="F203" s="357">
        <v>1</v>
      </c>
      <c r="G203" s="391">
        <v>1</v>
      </c>
      <c r="H203" s="349">
        <v>1</v>
      </c>
      <c r="I203" s="357">
        <v>1</v>
      </c>
      <c r="J203" s="230">
        <v>2</v>
      </c>
      <c r="K203" s="230">
        <v>2</v>
      </c>
      <c r="L203" s="213"/>
      <c r="M203" s="228"/>
    </row>
    <row r="204" spans="1:13">
      <c r="A204" s="530"/>
      <c r="B204" s="526"/>
      <c r="C204" s="517"/>
      <c r="D204" s="268" t="s">
        <v>328</v>
      </c>
      <c r="E204" s="349">
        <v>1</v>
      </c>
      <c r="F204" s="357">
        <v>1</v>
      </c>
      <c r="G204" s="391">
        <v>2</v>
      </c>
      <c r="H204" s="349">
        <v>1</v>
      </c>
      <c r="I204" s="357">
        <v>1</v>
      </c>
      <c r="J204" s="230">
        <v>2</v>
      </c>
      <c r="K204" s="230">
        <v>0</v>
      </c>
      <c r="L204" s="213"/>
      <c r="M204" s="228"/>
    </row>
    <row r="205" spans="1:13">
      <c r="A205" s="534"/>
      <c r="B205" s="526"/>
      <c r="C205" s="518"/>
      <c r="D205" s="268" t="s">
        <v>15</v>
      </c>
      <c r="E205" s="349">
        <v>1</v>
      </c>
      <c r="F205" s="357">
        <v>0</v>
      </c>
      <c r="G205" s="391">
        <v>1</v>
      </c>
      <c r="H205" s="349">
        <v>1</v>
      </c>
      <c r="I205" s="357">
        <v>0</v>
      </c>
      <c r="J205" s="230">
        <v>1</v>
      </c>
      <c r="K205" s="230">
        <v>1</v>
      </c>
      <c r="L205" s="213"/>
      <c r="M205" s="228"/>
    </row>
    <row r="206" spans="1:13">
      <c r="A206" s="466" t="s">
        <v>18</v>
      </c>
      <c r="B206" s="467"/>
      <c r="C206" s="467"/>
      <c r="D206" s="498"/>
      <c r="E206" s="280">
        <f t="shared" ref="E206:J206" si="15">SUM(E203:E205)</f>
        <v>2</v>
      </c>
      <c r="F206" s="367">
        <f t="shared" si="15"/>
        <v>2</v>
      </c>
      <c r="G206" s="393">
        <f>SUM(G203:G205)</f>
        <v>4</v>
      </c>
      <c r="H206" s="354">
        <f t="shared" si="15"/>
        <v>3</v>
      </c>
      <c r="I206" s="367">
        <f t="shared" si="15"/>
        <v>2</v>
      </c>
      <c r="J206" s="274">
        <f t="shared" si="15"/>
        <v>5</v>
      </c>
      <c r="K206" s="274">
        <v>3</v>
      </c>
      <c r="L206" s="213"/>
      <c r="M206" s="228"/>
    </row>
    <row r="207" spans="1:13">
      <c r="A207" s="242"/>
      <c r="B207" s="377"/>
      <c r="C207" s="377"/>
      <c r="D207" s="377"/>
      <c r="E207" s="377"/>
      <c r="F207" s="377"/>
      <c r="G207" s="377"/>
      <c r="H207" s="377"/>
      <c r="I207" s="377"/>
      <c r="J207" s="243"/>
      <c r="K207" s="243"/>
      <c r="L207" s="213"/>
      <c r="M207" s="228"/>
    </row>
    <row r="208" spans="1:13" ht="16.5">
      <c r="A208" s="368">
        <v>30</v>
      </c>
      <c r="B208" s="281" t="s">
        <v>319</v>
      </c>
      <c r="C208" s="388" t="s">
        <v>320</v>
      </c>
      <c r="D208" s="268" t="s">
        <v>328</v>
      </c>
      <c r="E208" s="359">
        <v>0</v>
      </c>
      <c r="F208" s="366">
        <v>1</v>
      </c>
      <c r="G208" s="392">
        <v>1</v>
      </c>
      <c r="H208" s="355">
        <v>1</v>
      </c>
      <c r="I208" s="366">
        <v>1</v>
      </c>
      <c r="J208" s="272">
        <v>2</v>
      </c>
      <c r="K208" s="272">
        <v>0</v>
      </c>
      <c r="L208" s="213"/>
      <c r="M208" s="228"/>
    </row>
    <row r="209" spans="1:13">
      <c r="A209" s="368"/>
      <c r="B209" s="281"/>
      <c r="C209" s="358" t="s">
        <v>342</v>
      </c>
      <c r="D209" s="370"/>
      <c r="E209" s="366">
        <v>0</v>
      </c>
      <c r="F209" s="366">
        <v>1</v>
      </c>
      <c r="G209" s="392">
        <v>1</v>
      </c>
      <c r="H209" s="355">
        <v>1</v>
      </c>
      <c r="I209" s="366">
        <v>1</v>
      </c>
      <c r="J209" s="272">
        <v>2</v>
      </c>
      <c r="K209" s="272">
        <v>0</v>
      </c>
      <c r="L209" s="213"/>
      <c r="M209" s="228"/>
    </row>
    <row r="210" spans="1:13">
      <c r="A210" s="237"/>
      <c r="B210" s="83"/>
      <c r="C210" s="231"/>
      <c r="D210" s="232"/>
      <c r="E210" s="82"/>
      <c r="F210" s="83"/>
      <c r="G210" s="376"/>
      <c r="H210" s="82"/>
      <c r="I210" s="83"/>
      <c r="J210" s="233"/>
      <c r="K210" s="233"/>
      <c r="L210" s="213"/>
      <c r="M210" s="228"/>
    </row>
    <row r="211" spans="1:13" ht="12.75" customHeight="1">
      <c r="A211" s="529">
        <v>31</v>
      </c>
      <c r="B211" s="526" t="s">
        <v>106</v>
      </c>
      <c r="C211" s="519" t="s">
        <v>107</v>
      </c>
      <c r="D211" s="268" t="s">
        <v>383</v>
      </c>
      <c r="E211" s="349">
        <v>1</v>
      </c>
      <c r="F211" s="357">
        <v>1</v>
      </c>
      <c r="G211" s="391">
        <v>2</v>
      </c>
      <c r="H211" s="349">
        <v>1</v>
      </c>
      <c r="I211" s="357">
        <v>1</v>
      </c>
      <c r="J211" s="230">
        <v>2</v>
      </c>
      <c r="K211" s="230">
        <v>0</v>
      </c>
      <c r="L211" s="213"/>
      <c r="M211" s="228"/>
    </row>
    <row r="212" spans="1:13">
      <c r="A212" s="530"/>
      <c r="B212" s="526"/>
      <c r="C212" s="535"/>
      <c r="D212" s="268" t="s">
        <v>331</v>
      </c>
      <c r="E212" s="349">
        <v>1</v>
      </c>
      <c r="F212" s="357">
        <v>0</v>
      </c>
      <c r="G212" s="391">
        <v>1</v>
      </c>
      <c r="H212" s="349">
        <v>1</v>
      </c>
      <c r="I212" s="357">
        <v>1</v>
      </c>
      <c r="J212" s="230">
        <v>2</v>
      </c>
      <c r="K212" s="230">
        <v>0</v>
      </c>
      <c r="L212" s="213"/>
      <c r="M212" s="228"/>
    </row>
    <row r="213" spans="1:13">
      <c r="A213" s="466" t="s">
        <v>18</v>
      </c>
      <c r="B213" s="467"/>
      <c r="C213" s="467"/>
      <c r="D213" s="468"/>
      <c r="E213" s="389">
        <f>SUM(E211:E212)</f>
        <v>2</v>
      </c>
      <c r="F213" s="359">
        <f>SUM(F211:F212)</f>
        <v>1</v>
      </c>
      <c r="G213" s="370">
        <v>3</v>
      </c>
      <c r="H213" s="389">
        <f>SUM(H211:H212)</f>
        <v>2</v>
      </c>
      <c r="I213" s="359">
        <f>SUM(I211:I212)</f>
        <v>2</v>
      </c>
      <c r="J213" s="230">
        <v>4</v>
      </c>
      <c r="K213" s="230">
        <v>0</v>
      </c>
      <c r="L213" s="213"/>
      <c r="M213" s="228"/>
    </row>
    <row r="214" spans="1:13">
      <c r="A214" s="110"/>
      <c r="B214" s="111"/>
      <c r="C214" s="111"/>
      <c r="D214" s="111"/>
      <c r="E214" s="112"/>
      <c r="F214" s="111"/>
      <c r="G214" s="111"/>
      <c r="H214" s="112"/>
      <c r="I214" s="111"/>
      <c r="J214" s="241"/>
      <c r="K214" s="253"/>
      <c r="L214" s="213"/>
      <c r="M214" s="228"/>
    </row>
    <row r="215" spans="1:13" ht="24.75" customHeight="1">
      <c r="A215" s="359">
        <v>32</v>
      </c>
      <c r="B215" s="322" t="s">
        <v>108</v>
      </c>
      <c r="C215" s="572" t="s">
        <v>409</v>
      </c>
      <c r="D215" s="279" t="s">
        <v>331</v>
      </c>
      <c r="E215" s="349">
        <v>1</v>
      </c>
      <c r="F215" s="357">
        <v>1</v>
      </c>
      <c r="G215" s="391">
        <v>2</v>
      </c>
      <c r="H215" s="349">
        <v>1</v>
      </c>
      <c r="I215" s="357">
        <v>1</v>
      </c>
      <c r="J215" s="230">
        <v>2</v>
      </c>
      <c r="K215" s="230">
        <v>2</v>
      </c>
      <c r="L215" s="213"/>
      <c r="M215" s="228"/>
    </row>
    <row r="216" spans="1:13">
      <c r="A216" s="370"/>
      <c r="B216" s="277"/>
      <c r="C216" s="572"/>
      <c r="D216" s="279" t="s">
        <v>40</v>
      </c>
      <c r="E216" s="349">
        <v>0</v>
      </c>
      <c r="F216" s="357">
        <v>0</v>
      </c>
      <c r="G216" s="391">
        <v>0</v>
      </c>
      <c r="H216" s="349">
        <v>1</v>
      </c>
      <c r="I216" s="357">
        <v>1</v>
      </c>
      <c r="J216" s="230">
        <v>2</v>
      </c>
      <c r="K216" s="230">
        <v>3</v>
      </c>
      <c r="L216" s="213"/>
      <c r="M216" s="228"/>
    </row>
    <row r="217" spans="1:13">
      <c r="A217" s="370"/>
      <c r="B217" s="277"/>
      <c r="C217" s="278"/>
      <c r="D217" s="279"/>
      <c r="E217" s="349"/>
      <c r="F217" s="357"/>
      <c r="G217" s="391"/>
      <c r="H217" s="349"/>
      <c r="I217" s="357"/>
      <c r="J217" s="230"/>
      <c r="K217" s="230"/>
      <c r="L217" s="213"/>
      <c r="M217" s="228"/>
    </row>
    <row r="218" spans="1:13">
      <c r="A218" s="466" t="s">
        <v>18</v>
      </c>
      <c r="B218" s="467"/>
      <c r="C218" s="467"/>
      <c r="D218" s="468"/>
      <c r="E218" s="389">
        <f>SUM(E215:E215)</f>
        <v>1</v>
      </c>
      <c r="F218" s="359">
        <v>1</v>
      </c>
      <c r="G218" s="370">
        <v>2</v>
      </c>
      <c r="H218" s="389">
        <v>2</v>
      </c>
      <c r="I218" s="359">
        <v>2</v>
      </c>
      <c r="J218" s="230">
        <v>4</v>
      </c>
      <c r="K218" s="230">
        <v>5</v>
      </c>
      <c r="L218" s="213"/>
      <c r="M218" s="228"/>
    </row>
    <row r="219" spans="1:13">
      <c r="A219" s="110"/>
      <c r="B219" s="111"/>
      <c r="C219" s="111"/>
      <c r="D219" s="111"/>
      <c r="E219" s="112"/>
      <c r="F219" s="111"/>
      <c r="G219" s="111"/>
      <c r="H219" s="112"/>
      <c r="I219" s="111"/>
      <c r="J219" s="241"/>
      <c r="K219" s="253"/>
      <c r="L219" s="213"/>
      <c r="M219" s="228"/>
    </row>
    <row r="220" spans="1:13" ht="24.75">
      <c r="A220" s="359">
        <v>33</v>
      </c>
      <c r="B220" s="369" t="s">
        <v>110</v>
      </c>
      <c r="C220" s="270" t="s">
        <v>111</v>
      </c>
      <c r="D220" s="268" t="s">
        <v>384</v>
      </c>
      <c r="E220" s="349">
        <v>0</v>
      </c>
      <c r="F220" s="357">
        <v>1</v>
      </c>
      <c r="G220" s="391">
        <v>1</v>
      </c>
      <c r="H220" s="349">
        <v>1</v>
      </c>
      <c r="I220" s="357">
        <v>1</v>
      </c>
      <c r="J220" s="230">
        <v>2</v>
      </c>
      <c r="K220" s="230">
        <v>0</v>
      </c>
      <c r="L220" s="213"/>
      <c r="M220" s="228"/>
    </row>
    <row r="221" spans="1:13">
      <c r="A221" s="466" t="s">
        <v>18</v>
      </c>
      <c r="B221" s="467"/>
      <c r="C221" s="467"/>
      <c r="D221" s="468"/>
      <c r="E221" s="389">
        <f t="shared" ref="E221:J221" si="16">SUM(E220)</f>
        <v>0</v>
      </c>
      <c r="F221" s="359">
        <f t="shared" si="16"/>
        <v>1</v>
      </c>
      <c r="G221" s="370">
        <f t="shared" si="16"/>
        <v>1</v>
      </c>
      <c r="H221" s="389">
        <f t="shared" si="16"/>
        <v>1</v>
      </c>
      <c r="I221" s="359">
        <f t="shared" si="16"/>
        <v>1</v>
      </c>
      <c r="J221" s="230">
        <f t="shared" si="16"/>
        <v>2</v>
      </c>
      <c r="K221" s="230">
        <v>0</v>
      </c>
      <c r="L221" s="213"/>
      <c r="M221" s="228"/>
    </row>
    <row r="222" spans="1:13">
      <c r="A222" s="83"/>
      <c r="B222" s="83"/>
      <c r="C222" s="83"/>
      <c r="D222" s="376"/>
      <c r="E222" s="82"/>
      <c r="F222" s="83"/>
      <c r="G222" s="376"/>
      <c r="H222" s="82"/>
      <c r="I222" s="83"/>
      <c r="J222" s="233"/>
      <c r="K222" s="233"/>
      <c r="L222" s="213"/>
      <c r="M222" s="228"/>
    </row>
    <row r="223" spans="1:13" ht="12.75" customHeight="1">
      <c r="A223" s="529">
        <v>34</v>
      </c>
      <c r="B223" s="526" t="s">
        <v>112</v>
      </c>
      <c r="C223" s="516" t="s">
        <v>113</v>
      </c>
      <c r="D223" s="268" t="s">
        <v>328</v>
      </c>
      <c r="E223" s="349">
        <v>1</v>
      </c>
      <c r="F223" s="357">
        <v>0</v>
      </c>
      <c r="G223" s="391">
        <v>1</v>
      </c>
      <c r="H223" s="349">
        <v>2</v>
      </c>
      <c r="I223" s="357">
        <v>1</v>
      </c>
      <c r="J223" s="230">
        <v>3</v>
      </c>
      <c r="K223" s="230">
        <v>0</v>
      </c>
      <c r="L223" s="213"/>
      <c r="M223" s="228"/>
    </row>
    <row r="224" spans="1:13">
      <c r="A224" s="530"/>
      <c r="B224" s="526"/>
      <c r="C224" s="517"/>
      <c r="D224" s="268" t="s">
        <v>385</v>
      </c>
      <c r="E224" s="349">
        <v>0</v>
      </c>
      <c r="F224" s="357">
        <v>1</v>
      </c>
      <c r="G224" s="391">
        <v>1</v>
      </c>
      <c r="H224" s="349">
        <v>0</v>
      </c>
      <c r="I224" s="357">
        <v>1</v>
      </c>
      <c r="J224" s="230">
        <v>1</v>
      </c>
      <c r="K224" s="230">
        <v>0</v>
      </c>
      <c r="L224" s="213"/>
      <c r="M224" s="228"/>
    </row>
    <row r="225" spans="1:13" ht="13.5" thickBot="1">
      <c r="A225" s="532" t="s">
        <v>18</v>
      </c>
      <c r="B225" s="513"/>
      <c r="C225" s="513"/>
      <c r="D225" s="533"/>
      <c r="E225" s="354">
        <f>SUM(E223:E224)</f>
        <v>1</v>
      </c>
      <c r="F225" s="367">
        <f>SUM(F223:F224)</f>
        <v>1</v>
      </c>
      <c r="G225" s="393">
        <f>SUM(G223:G224)</f>
        <v>2</v>
      </c>
      <c r="H225" s="354">
        <f>SUM(H223:H224)</f>
        <v>2</v>
      </c>
      <c r="I225" s="367">
        <f>SUM(I223:I224)</f>
        <v>2</v>
      </c>
      <c r="J225" s="274">
        <v>4</v>
      </c>
      <c r="K225" s="230">
        <v>0</v>
      </c>
      <c r="L225" s="213"/>
      <c r="M225" s="228"/>
    </row>
    <row r="226" spans="1:13" ht="12.75" customHeight="1" thickBot="1">
      <c r="A226" s="386"/>
      <c r="B226" s="387"/>
      <c r="C226" s="387"/>
      <c r="D226" s="387"/>
      <c r="E226" s="387"/>
      <c r="F226" s="387"/>
      <c r="G226" s="387"/>
      <c r="H226" s="387"/>
      <c r="I226" s="387"/>
      <c r="J226" s="234"/>
      <c r="K226" s="234"/>
      <c r="L226" s="213"/>
      <c r="M226" s="228"/>
    </row>
    <row r="227" spans="1:13" ht="24.75">
      <c r="A227" s="355">
        <v>35</v>
      </c>
      <c r="B227" s="282" t="s">
        <v>114</v>
      </c>
      <c r="C227" s="374" t="s">
        <v>115</v>
      </c>
      <c r="D227" s="271" t="s">
        <v>331</v>
      </c>
      <c r="E227" s="384">
        <v>1</v>
      </c>
      <c r="F227" s="390">
        <v>1</v>
      </c>
      <c r="G227" s="229">
        <v>2</v>
      </c>
      <c r="H227" s="384">
        <v>1</v>
      </c>
      <c r="I227" s="390">
        <v>1</v>
      </c>
      <c r="J227" s="272">
        <v>2</v>
      </c>
      <c r="K227" s="272">
        <v>3</v>
      </c>
      <c r="L227" s="213"/>
      <c r="M227" s="228"/>
    </row>
    <row r="228" spans="1:13">
      <c r="A228" s="429"/>
      <c r="B228" s="430"/>
      <c r="C228" s="431"/>
      <c r="D228" s="432" t="s">
        <v>52</v>
      </c>
      <c r="E228" s="384">
        <v>0</v>
      </c>
      <c r="F228" s="390">
        <v>0</v>
      </c>
      <c r="G228" s="229">
        <v>0</v>
      </c>
      <c r="H228" s="384">
        <v>1</v>
      </c>
      <c r="I228" s="390">
        <v>0</v>
      </c>
      <c r="J228" s="272">
        <v>1</v>
      </c>
      <c r="K228" s="272">
        <v>2</v>
      </c>
      <c r="L228" s="213"/>
      <c r="M228" s="228"/>
    </row>
    <row r="229" spans="1:13">
      <c r="A229" s="472" t="s">
        <v>18</v>
      </c>
      <c r="B229" s="467"/>
      <c r="C229" s="467"/>
      <c r="D229" s="468"/>
      <c r="E229" s="389">
        <f>SUM(E227)</f>
        <v>1</v>
      </c>
      <c r="F229" s="359">
        <v>1</v>
      </c>
      <c r="G229" s="370">
        <f>SUM(G227)</f>
        <v>2</v>
      </c>
      <c r="H229" s="389">
        <v>2</v>
      </c>
      <c r="I229" s="359">
        <f>SUM(I227)</f>
        <v>1</v>
      </c>
      <c r="J229" s="230">
        <v>3</v>
      </c>
      <c r="K229" s="230">
        <v>5</v>
      </c>
      <c r="L229" s="213"/>
      <c r="M229" s="228"/>
    </row>
    <row r="230" spans="1:13" s="114" customFormat="1">
      <c r="A230" s="112"/>
      <c r="B230" s="111"/>
      <c r="C230" s="111"/>
      <c r="D230" s="111"/>
      <c r="E230" s="112"/>
      <c r="F230" s="111"/>
      <c r="G230" s="111"/>
      <c r="H230" s="112"/>
      <c r="I230" s="111"/>
      <c r="J230" s="241"/>
      <c r="K230" s="253"/>
      <c r="L230" s="325"/>
      <c r="M230" s="245"/>
    </row>
    <row r="231" spans="1:13" ht="12.75" customHeight="1">
      <c r="A231" s="476">
        <v>36</v>
      </c>
      <c r="B231" s="526" t="s">
        <v>116</v>
      </c>
      <c r="C231" s="516" t="s">
        <v>117</v>
      </c>
      <c r="D231" s="268" t="s">
        <v>386</v>
      </c>
      <c r="E231" s="349">
        <v>1</v>
      </c>
      <c r="F231" s="357">
        <v>0</v>
      </c>
      <c r="G231" s="391">
        <v>1</v>
      </c>
      <c r="H231" s="349">
        <v>1</v>
      </c>
      <c r="I231" s="357">
        <v>1</v>
      </c>
      <c r="J231" s="230">
        <v>2</v>
      </c>
      <c r="K231" s="230">
        <v>0</v>
      </c>
      <c r="L231" s="213"/>
      <c r="M231" s="228"/>
    </row>
    <row r="232" spans="1:13">
      <c r="A232" s="477"/>
      <c r="B232" s="526"/>
      <c r="C232" s="517"/>
      <c r="D232" s="268" t="s">
        <v>295</v>
      </c>
      <c r="E232" s="349">
        <v>1</v>
      </c>
      <c r="F232" s="357">
        <v>1</v>
      </c>
      <c r="G232" s="391">
        <v>2</v>
      </c>
      <c r="H232" s="349">
        <v>1</v>
      </c>
      <c r="I232" s="357">
        <v>1</v>
      </c>
      <c r="J232" s="230">
        <v>2</v>
      </c>
      <c r="K232" s="230">
        <v>0</v>
      </c>
      <c r="L232" s="213"/>
      <c r="M232" s="228"/>
    </row>
    <row r="233" spans="1:13">
      <c r="A233" s="477"/>
      <c r="B233" s="526"/>
      <c r="C233" s="517"/>
      <c r="D233" s="268" t="s">
        <v>15</v>
      </c>
      <c r="E233" s="349">
        <v>0</v>
      </c>
      <c r="F233" s="357">
        <v>0</v>
      </c>
      <c r="G233" s="391">
        <v>0</v>
      </c>
      <c r="H233" s="349">
        <v>1</v>
      </c>
      <c r="I233" s="357">
        <v>0</v>
      </c>
      <c r="J233" s="230">
        <v>1</v>
      </c>
      <c r="K233" s="230">
        <v>0</v>
      </c>
      <c r="L233" s="213"/>
      <c r="M233" s="228"/>
    </row>
    <row r="234" spans="1:13">
      <c r="A234" s="472" t="s">
        <v>18</v>
      </c>
      <c r="B234" s="467"/>
      <c r="C234" s="467"/>
      <c r="D234" s="468"/>
      <c r="E234" s="389">
        <f t="shared" ref="E234:J234" si="17">SUM(E231:E233)</f>
        <v>2</v>
      </c>
      <c r="F234" s="359">
        <f t="shared" si="17"/>
        <v>1</v>
      </c>
      <c r="G234" s="370">
        <f t="shared" si="17"/>
        <v>3</v>
      </c>
      <c r="H234" s="389">
        <f t="shared" si="17"/>
        <v>3</v>
      </c>
      <c r="I234" s="359">
        <f t="shared" si="17"/>
        <v>2</v>
      </c>
      <c r="J234" s="230">
        <f t="shared" si="17"/>
        <v>5</v>
      </c>
      <c r="K234" s="230">
        <v>0</v>
      </c>
      <c r="L234" s="213"/>
      <c r="M234" s="228"/>
    </row>
    <row r="235" spans="1:13">
      <c r="A235" s="112"/>
      <c r="B235" s="111"/>
      <c r="C235" s="111"/>
      <c r="D235" s="111"/>
      <c r="E235" s="112"/>
      <c r="F235" s="111"/>
      <c r="G235" s="111"/>
      <c r="H235" s="112"/>
      <c r="I235" s="111"/>
      <c r="J235" s="241"/>
      <c r="K235" s="253"/>
      <c r="L235" s="213"/>
      <c r="M235" s="228"/>
    </row>
    <row r="236" spans="1:13" ht="24.75">
      <c r="A236" s="389">
        <v>37</v>
      </c>
      <c r="B236" s="369" t="s">
        <v>118</v>
      </c>
      <c r="C236" s="388" t="s">
        <v>119</v>
      </c>
      <c r="D236" s="268" t="s">
        <v>386</v>
      </c>
      <c r="E236" s="349">
        <v>1</v>
      </c>
      <c r="F236" s="357">
        <v>1</v>
      </c>
      <c r="G236" s="391">
        <v>2</v>
      </c>
      <c r="H236" s="349">
        <v>1</v>
      </c>
      <c r="I236" s="357">
        <v>1</v>
      </c>
      <c r="J236" s="230">
        <v>2</v>
      </c>
      <c r="K236" s="230">
        <v>0</v>
      </c>
      <c r="L236" s="213"/>
      <c r="M236" s="228"/>
    </row>
    <row r="237" spans="1:13">
      <c r="A237" s="351"/>
      <c r="B237" s="277"/>
      <c r="C237" s="283"/>
      <c r="D237" s="432" t="s">
        <v>328</v>
      </c>
      <c r="E237" s="349">
        <v>1</v>
      </c>
      <c r="F237" s="357">
        <v>0</v>
      </c>
      <c r="G237" s="391">
        <v>1</v>
      </c>
      <c r="H237" s="349">
        <v>1</v>
      </c>
      <c r="I237" s="357">
        <v>0</v>
      </c>
      <c r="J237" s="230">
        <v>2</v>
      </c>
      <c r="K237" s="230">
        <v>0</v>
      </c>
      <c r="L237" s="213"/>
      <c r="M237" s="228"/>
    </row>
    <row r="238" spans="1:13">
      <c r="A238" s="472" t="s">
        <v>18</v>
      </c>
      <c r="B238" s="467"/>
      <c r="C238" s="467"/>
      <c r="D238" s="468"/>
      <c r="E238" s="389">
        <v>2</v>
      </c>
      <c r="F238" s="359">
        <v>1</v>
      </c>
      <c r="G238" s="370">
        <v>3</v>
      </c>
      <c r="H238" s="389">
        <v>2</v>
      </c>
      <c r="I238" s="359">
        <v>1</v>
      </c>
      <c r="J238" s="230">
        <v>3</v>
      </c>
      <c r="K238" s="230">
        <v>0</v>
      </c>
      <c r="L238" s="213"/>
      <c r="M238" s="228"/>
    </row>
    <row r="239" spans="1:13">
      <c r="A239" s="246"/>
      <c r="B239" s="235"/>
      <c r="C239" s="235"/>
      <c r="D239" s="242"/>
      <c r="E239" s="246"/>
      <c r="F239" s="235"/>
      <c r="G239" s="242"/>
      <c r="H239" s="246"/>
      <c r="I239" s="235"/>
      <c r="J239" s="247"/>
      <c r="K239" s="247"/>
      <c r="L239" s="213"/>
      <c r="M239" s="228"/>
    </row>
    <row r="240" spans="1:13" ht="12.75" customHeight="1">
      <c r="A240" s="476">
        <v>38</v>
      </c>
      <c r="B240" s="526" t="s">
        <v>120</v>
      </c>
      <c r="C240" s="481" t="s">
        <v>121</v>
      </c>
      <c r="D240" s="268" t="s">
        <v>11</v>
      </c>
      <c r="E240" s="349">
        <v>1</v>
      </c>
      <c r="F240" s="357">
        <v>1</v>
      </c>
      <c r="G240" s="391">
        <v>2</v>
      </c>
      <c r="H240" s="349">
        <v>1</v>
      </c>
      <c r="I240" s="357">
        <v>1</v>
      </c>
      <c r="J240" s="230">
        <v>2</v>
      </c>
      <c r="K240" s="230">
        <v>0</v>
      </c>
      <c r="L240" s="213"/>
      <c r="M240" s="228"/>
    </row>
    <row r="241" spans="1:13">
      <c r="A241" s="477"/>
      <c r="B241" s="526"/>
      <c r="C241" s="482"/>
      <c r="D241" s="268" t="s">
        <v>295</v>
      </c>
      <c r="E241" s="349">
        <v>1</v>
      </c>
      <c r="F241" s="357">
        <v>0</v>
      </c>
      <c r="G241" s="391">
        <v>1</v>
      </c>
      <c r="H241" s="349">
        <v>1</v>
      </c>
      <c r="I241" s="357">
        <v>0</v>
      </c>
      <c r="J241" s="230">
        <v>1</v>
      </c>
      <c r="K241" s="230">
        <v>0</v>
      </c>
      <c r="L241" s="213"/>
      <c r="M241" s="228"/>
    </row>
    <row r="242" spans="1:13">
      <c r="A242" s="477"/>
      <c r="B242" s="526"/>
      <c r="C242" s="482"/>
      <c r="D242" s="268" t="s">
        <v>326</v>
      </c>
      <c r="E242" s="349">
        <v>1</v>
      </c>
      <c r="F242" s="357">
        <v>0</v>
      </c>
      <c r="G242" s="391">
        <v>1</v>
      </c>
      <c r="H242" s="349">
        <v>1</v>
      </c>
      <c r="I242" s="357">
        <v>1</v>
      </c>
      <c r="J242" s="230">
        <v>2</v>
      </c>
      <c r="K242" s="230">
        <v>0</v>
      </c>
      <c r="L242" s="213"/>
      <c r="M242" s="228"/>
    </row>
    <row r="243" spans="1:13">
      <c r="A243" s="472" t="s">
        <v>18</v>
      </c>
      <c r="B243" s="467"/>
      <c r="C243" s="467"/>
      <c r="D243" s="468"/>
      <c r="E243" s="351">
        <f>SUM(E240:E242)</f>
        <v>3</v>
      </c>
      <c r="F243" s="359">
        <v>1</v>
      </c>
      <c r="G243" s="372">
        <f>SUM(G240:G242)</f>
        <v>4</v>
      </c>
      <c r="H243" s="351">
        <v>3</v>
      </c>
      <c r="I243" s="359">
        <v>2</v>
      </c>
      <c r="J243" s="269">
        <v>5</v>
      </c>
      <c r="K243" s="230">
        <v>0</v>
      </c>
      <c r="L243" s="213"/>
      <c r="M243" s="228"/>
    </row>
    <row r="244" spans="1:13">
      <c r="A244" s="82"/>
      <c r="B244" s="83"/>
      <c r="C244" s="231"/>
      <c r="D244" s="232"/>
      <c r="E244" s="248"/>
      <c r="F244" s="249"/>
      <c r="G244" s="250"/>
      <c r="H244" s="248"/>
      <c r="I244" s="249"/>
      <c r="J244" s="233"/>
      <c r="K244" s="233"/>
      <c r="L244" s="213"/>
      <c r="M244" s="228"/>
    </row>
    <row r="245" spans="1:13" ht="12.75" customHeight="1">
      <c r="A245" s="476">
        <v>39</v>
      </c>
      <c r="B245" s="526" t="s">
        <v>122</v>
      </c>
      <c r="C245" s="516" t="s">
        <v>123</v>
      </c>
      <c r="D245" s="268" t="s">
        <v>295</v>
      </c>
      <c r="E245" s="349">
        <v>1</v>
      </c>
      <c r="F245" s="357">
        <v>1</v>
      </c>
      <c r="G245" s="391">
        <v>2</v>
      </c>
      <c r="H245" s="349">
        <v>1</v>
      </c>
      <c r="I245" s="357">
        <v>1</v>
      </c>
      <c r="J245" s="230">
        <v>2</v>
      </c>
      <c r="K245" s="230">
        <v>1</v>
      </c>
      <c r="L245" s="213"/>
      <c r="M245" s="228"/>
    </row>
    <row r="246" spans="1:13">
      <c r="A246" s="477"/>
      <c r="B246" s="526"/>
      <c r="C246" s="517"/>
      <c r="D246" s="268" t="s">
        <v>328</v>
      </c>
      <c r="E246" s="349">
        <v>1</v>
      </c>
      <c r="F246" s="357">
        <v>0</v>
      </c>
      <c r="G246" s="391">
        <v>1</v>
      </c>
      <c r="H246" s="349">
        <v>1</v>
      </c>
      <c r="I246" s="357">
        <v>1</v>
      </c>
      <c r="J246" s="230">
        <v>2</v>
      </c>
      <c r="K246" s="230">
        <v>0</v>
      </c>
      <c r="L246" s="213"/>
      <c r="M246" s="228"/>
    </row>
    <row r="247" spans="1:13">
      <c r="A247" s="477"/>
      <c r="B247" s="526"/>
      <c r="C247" s="517"/>
      <c r="D247" s="268" t="s">
        <v>387</v>
      </c>
      <c r="E247" s="349">
        <v>0</v>
      </c>
      <c r="F247" s="357">
        <v>0</v>
      </c>
      <c r="G247" s="391">
        <v>0</v>
      </c>
      <c r="H247" s="349">
        <v>1</v>
      </c>
      <c r="I247" s="357">
        <v>0</v>
      </c>
      <c r="J247" s="230">
        <v>1</v>
      </c>
      <c r="K247" s="230">
        <v>1</v>
      </c>
      <c r="L247" s="213"/>
      <c r="M247" s="228"/>
    </row>
    <row r="248" spans="1:13">
      <c r="A248" s="478"/>
      <c r="B248" s="526"/>
      <c r="C248" s="518"/>
      <c r="D248" s="268" t="s">
        <v>11</v>
      </c>
      <c r="E248" s="349">
        <v>0</v>
      </c>
      <c r="F248" s="357">
        <v>1</v>
      </c>
      <c r="G248" s="391">
        <v>1</v>
      </c>
      <c r="H248" s="349">
        <v>1</v>
      </c>
      <c r="I248" s="357">
        <v>0</v>
      </c>
      <c r="J248" s="230">
        <v>1</v>
      </c>
      <c r="K248" s="230">
        <v>1</v>
      </c>
      <c r="L248" s="213"/>
      <c r="M248" s="228"/>
    </row>
    <row r="249" spans="1:13">
      <c r="A249" s="472" t="s">
        <v>18</v>
      </c>
      <c r="B249" s="467"/>
      <c r="C249" s="467"/>
      <c r="D249" s="468"/>
      <c r="E249" s="389">
        <f t="shared" ref="E249:G249" si="18">SUM(E245:E248)</f>
        <v>2</v>
      </c>
      <c r="F249" s="359">
        <f t="shared" si="18"/>
        <v>2</v>
      </c>
      <c r="G249" s="370">
        <f t="shared" si="18"/>
        <v>4</v>
      </c>
      <c r="H249" s="389">
        <v>4</v>
      </c>
      <c r="I249" s="359">
        <v>2</v>
      </c>
      <c r="J249" s="230">
        <v>6</v>
      </c>
      <c r="K249" s="230">
        <v>3</v>
      </c>
      <c r="L249" s="213"/>
      <c r="M249" s="228"/>
    </row>
    <row r="250" spans="1:13">
      <c r="A250" s="82"/>
      <c r="B250" s="83"/>
      <c r="C250" s="231"/>
      <c r="D250" s="232"/>
      <c r="E250" s="248"/>
      <c r="F250" s="249"/>
      <c r="G250" s="250"/>
      <c r="H250" s="248"/>
      <c r="I250" s="249"/>
      <c r="J250" s="233"/>
      <c r="K250" s="233"/>
      <c r="L250" s="213"/>
      <c r="M250" s="228"/>
    </row>
    <row r="251" spans="1:13" ht="12.75" customHeight="1">
      <c r="A251" s="476">
        <v>40</v>
      </c>
      <c r="B251" s="526" t="s">
        <v>124</v>
      </c>
      <c r="C251" s="516" t="s">
        <v>125</v>
      </c>
      <c r="D251" s="268" t="s">
        <v>295</v>
      </c>
      <c r="E251" s="349">
        <v>1</v>
      </c>
      <c r="F251" s="357">
        <v>1</v>
      </c>
      <c r="G251" s="391">
        <v>2</v>
      </c>
      <c r="H251" s="349">
        <v>1</v>
      </c>
      <c r="I251" s="357">
        <v>1</v>
      </c>
      <c r="J251" s="230">
        <v>2</v>
      </c>
      <c r="K251" s="230">
        <v>0</v>
      </c>
      <c r="L251" s="213"/>
      <c r="M251" s="228"/>
    </row>
    <row r="252" spans="1:13">
      <c r="A252" s="477"/>
      <c r="B252" s="526"/>
      <c r="C252" s="517"/>
      <c r="D252" s="268" t="s">
        <v>388</v>
      </c>
      <c r="E252" s="349">
        <v>1</v>
      </c>
      <c r="F252" s="357">
        <v>0</v>
      </c>
      <c r="G252" s="391">
        <v>1</v>
      </c>
      <c r="H252" s="349">
        <v>1</v>
      </c>
      <c r="I252" s="357">
        <v>1</v>
      </c>
      <c r="J252" s="230">
        <v>2</v>
      </c>
      <c r="K252" s="230">
        <v>0</v>
      </c>
      <c r="L252" s="213"/>
      <c r="M252" s="228"/>
    </row>
    <row r="253" spans="1:13">
      <c r="A253" s="477"/>
      <c r="B253" s="526"/>
      <c r="C253" s="517"/>
      <c r="D253" s="268" t="s">
        <v>15</v>
      </c>
      <c r="E253" s="349">
        <v>1</v>
      </c>
      <c r="F253" s="357">
        <v>0</v>
      </c>
      <c r="G253" s="391">
        <v>1</v>
      </c>
      <c r="H253" s="349">
        <v>1</v>
      </c>
      <c r="I253" s="357">
        <v>0</v>
      </c>
      <c r="J253" s="230">
        <v>1</v>
      </c>
      <c r="K253" s="230">
        <v>0</v>
      </c>
      <c r="L253" s="213"/>
      <c r="M253" s="228"/>
    </row>
    <row r="254" spans="1:13">
      <c r="A254" s="478"/>
      <c r="B254" s="526"/>
      <c r="C254" s="518"/>
      <c r="D254" s="268" t="s">
        <v>328</v>
      </c>
      <c r="E254" s="349">
        <v>0</v>
      </c>
      <c r="F254" s="357">
        <v>0</v>
      </c>
      <c r="G254" s="391">
        <v>0</v>
      </c>
      <c r="H254" s="349">
        <v>1</v>
      </c>
      <c r="I254" s="357">
        <v>0</v>
      </c>
      <c r="J254" s="230">
        <v>1</v>
      </c>
      <c r="K254" s="230">
        <v>0</v>
      </c>
      <c r="L254" s="213"/>
      <c r="M254" s="228"/>
    </row>
    <row r="255" spans="1:13">
      <c r="A255" s="472" t="s">
        <v>18</v>
      </c>
      <c r="B255" s="467"/>
      <c r="C255" s="467"/>
      <c r="D255" s="468"/>
      <c r="E255" s="351">
        <f t="shared" ref="E255:G255" si="19">SUM(E251:E254)</f>
        <v>3</v>
      </c>
      <c r="F255" s="359">
        <f t="shared" si="19"/>
        <v>1</v>
      </c>
      <c r="G255" s="372">
        <f t="shared" si="19"/>
        <v>4</v>
      </c>
      <c r="H255" s="351">
        <v>4</v>
      </c>
      <c r="I255" s="359">
        <v>2</v>
      </c>
      <c r="J255" s="269">
        <v>6</v>
      </c>
      <c r="K255" s="230">
        <v>0</v>
      </c>
      <c r="L255" s="213"/>
      <c r="M255" s="228"/>
    </row>
    <row r="256" spans="1:13" ht="15.75">
      <c r="A256" s="548" t="s">
        <v>413</v>
      </c>
      <c r="B256" s="549"/>
      <c r="C256" s="549"/>
      <c r="D256" s="550"/>
      <c r="E256" s="410">
        <f>SUM(E197+E201+E206+E209+E213+E218+E221+E225+E229+E234+E238+E243+E249+E255)</f>
        <v>20</v>
      </c>
      <c r="F256" s="425">
        <f>SUM(F255+F249+F243+F238+F234+F229+F225+F221+F218+F213+F209+F206+F201+F197)</f>
        <v>16</v>
      </c>
      <c r="G256" s="411">
        <f>SUM(G255+G249+G243+G238+G234+G229+G225+G221+G218+G213+G209+G206+G201+G197)</f>
        <v>36</v>
      </c>
      <c r="H256" s="410">
        <f>SUM(H255+H249+H243+H238+H234+H229+H225+H221+H218+H213+H209+H206+H201+H197)</f>
        <v>32</v>
      </c>
      <c r="I256" s="425">
        <f>SUM(I255+I249+I243+I238+I234+I229+I225+I221+I218+I213+I209+I206+I201+I197)</f>
        <v>22</v>
      </c>
      <c r="J256" s="428">
        <f>SUM(J255+J249+J243+J238+J234+J229+J225+J221+J218+J213+J209+J206+J201+J197)</f>
        <v>54</v>
      </c>
      <c r="K256" s="461">
        <f>SUM(K249+K229+K218+K206)</f>
        <v>16</v>
      </c>
      <c r="L256" s="320"/>
      <c r="M256" s="228"/>
    </row>
    <row r="257" spans="1:13">
      <c r="A257" s="412"/>
      <c r="B257" s="277"/>
      <c r="C257" s="277"/>
      <c r="D257" s="277"/>
      <c r="E257" s="412"/>
      <c r="F257" s="369"/>
      <c r="G257" s="277"/>
      <c r="H257" s="412"/>
      <c r="I257" s="369"/>
      <c r="J257" s="433"/>
      <c r="K257" s="347"/>
      <c r="L257" s="320"/>
      <c r="M257" s="228"/>
    </row>
    <row r="258" spans="1:13">
      <c r="A258" s="412"/>
      <c r="B258" s="277"/>
      <c r="C258" s="277"/>
      <c r="D258" s="277"/>
      <c r="E258" s="412"/>
      <c r="F258" s="369"/>
      <c r="G258" s="277"/>
      <c r="H258" s="412"/>
      <c r="I258" s="369"/>
      <c r="J258" s="433"/>
      <c r="K258" s="347"/>
      <c r="L258" s="320"/>
      <c r="M258" s="228"/>
    </row>
    <row r="259" spans="1:13">
      <c r="A259" s="82"/>
      <c r="B259" s="83"/>
      <c r="C259" s="83"/>
      <c r="D259" s="376"/>
      <c r="E259" s="82"/>
      <c r="F259" s="83"/>
      <c r="G259" s="376"/>
      <c r="H259" s="82"/>
      <c r="I259" s="83"/>
      <c r="J259" s="233"/>
      <c r="K259" s="233"/>
      <c r="L259" s="213"/>
      <c r="M259" s="228"/>
    </row>
    <row r="260" spans="1:13" ht="12.75" customHeight="1">
      <c r="A260" s="476">
        <v>41</v>
      </c>
      <c r="B260" s="526" t="s">
        <v>126</v>
      </c>
      <c r="C260" s="516" t="s">
        <v>127</v>
      </c>
      <c r="D260" s="268" t="s">
        <v>28</v>
      </c>
      <c r="E260" s="349">
        <v>1</v>
      </c>
      <c r="F260" s="357">
        <v>0</v>
      </c>
      <c r="G260" s="391">
        <v>1</v>
      </c>
      <c r="H260" s="349">
        <v>1</v>
      </c>
      <c r="I260" s="357">
        <v>1</v>
      </c>
      <c r="J260" s="230">
        <v>2</v>
      </c>
      <c r="K260" s="230">
        <v>1</v>
      </c>
      <c r="L260" s="213"/>
      <c r="M260" s="228"/>
    </row>
    <row r="261" spans="1:13">
      <c r="A261" s="477"/>
      <c r="B261" s="526"/>
      <c r="C261" s="517"/>
      <c r="D261" s="268" t="s">
        <v>295</v>
      </c>
      <c r="E261" s="349">
        <v>1</v>
      </c>
      <c r="F261" s="357">
        <v>0</v>
      </c>
      <c r="G261" s="391">
        <v>1</v>
      </c>
      <c r="H261" s="349">
        <v>1</v>
      </c>
      <c r="I261" s="357">
        <v>1</v>
      </c>
      <c r="J261" s="230">
        <v>2</v>
      </c>
      <c r="K261" s="230">
        <v>1</v>
      </c>
      <c r="L261" s="213"/>
      <c r="M261" s="228"/>
    </row>
    <row r="262" spans="1:13">
      <c r="A262" s="477"/>
      <c r="B262" s="526"/>
      <c r="C262" s="517"/>
      <c r="D262" s="268" t="s">
        <v>15</v>
      </c>
      <c r="E262" s="349">
        <v>1</v>
      </c>
      <c r="F262" s="357">
        <v>0</v>
      </c>
      <c r="G262" s="391">
        <v>1</v>
      </c>
      <c r="H262" s="349">
        <v>1</v>
      </c>
      <c r="I262" s="357">
        <v>0</v>
      </c>
      <c r="J262" s="230">
        <v>1</v>
      </c>
      <c r="K262" s="230">
        <v>1</v>
      </c>
      <c r="L262" s="213"/>
      <c r="M262" s="228"/>
    </row>
    <row r="263" spans="1:13">
      <c r="A263" s="478"/>
      <c r="B263" s="526"/>
      <c r="C263" s="518"/>
      <c r="D263" s="268" t="s">
        <v>11</v>
      </c>
      <c r="E263" s="349">
        <v>0</v>
      </c>
      <c r="F263" s="357">
        <v>1</v>
      </c>
      <c r="G263" s="391">
        <v>1</v>
      </c>
      <c r="H263" s="349">
        <v>1</v>
      </c>
      <c r="I263" s="357">
        <v>0</v>
      </c>
      <c r="J263" s="230">
        <v>1</v>
      </c>
      <c r="K263" s="230">
        <v>2</v>
      </c>
      <c r="L263" s="213"/>
      <c r="M263" s="228"/>
    </row>
    <row r="264" spans="1:13">
      <c r="A264" s="472" t="s">
        <v>18</v>
      </c>
      <c r="B264" s="467"/>
      <c r="C264" s="467"/>
      <c r="D264" s="468"/>
      <c r="E264" s="389">
        <v>3</v>
      </c>
      <c r="F264" s="359">
        <v>1</v>
      </c>
      <c r="G264" s="370">
        <v>4</v>
      </c>
      <c r="H264" s="389">
        <v>4</v>
      </c>
      <c r="I264" s="359">
        <v>2</v>
      </c>
      <c r="J264" s="230">
        <v>6</v>
      </c>
      <c r="K264" s="230">
        <v>5</v>
      </c>
      <c r="L264" s="213"/>
      <c r="M264" s="228"/>
    </row>
    <row r="265" spans="1:13">
      <c r="A265" s="82"/>
      <c r="B265" s="83"/>
      <c r="C265" s="231"/>
      <c r="D265" s="232"/>
      <c r="E265" s="248"/>
      <c r="F265" s="249"/>
      <c r="G265" s="250"/>
      <c r="H265" s="248"/>
      <c r="I265" s="249"/>
      <c r="J265" s="233"/>
      <c r="K265" s="233"/>
      <c r="L265" s="213"/>
      <c r="M265" s="228"/>
    </row>
    <row r="266" spans="1:13" ht="12.75" customHeight="1">
      <c r="A266" s="476">
        <v>42</v>
      </c>
      <c r="B266" s="526" t="s">
        <v>129</v>
      </c>
      <c r="C266" s="516" t="s">
        <v>130</v>
      </c>
      <c r="D266" s="268" t="s">
        <v>389</v>
      </c>
      <c r="E266" s="349">
        <v>1</v>
      </c>
      <c r="F266" s="357">
        <v>1</v>
      </c>
      <c r="G266" s="391">
        <v>2</v>
      </c>
      <c r="H266" s="349">
        <v>1</v>
      </c>
      <c r="I266" s="357">
        <v>1</v>
      </c>
      <c r="J266" s="230">
        <v>2</v>
      </c>
      <c r="K266" s="230">
        <v>1</v>
      </c>
      <c r="L266" s="397"/>
      <c r="M266" s="228"/>
    </row>
    <row r="267" spans="1:13">
      <c r="A267" s="477"/>
      <c r="B267" s="526"/>
      <c r="C267" s="517"/>
      <c r="D267" s="268" t="s">
        <v>295</v>
      </c>
      <c r="E267" s="349">
        <v>1</v>
      </c>
      <c r="F267" s="357">
        <v>0</v>
      </c>
      <c r="G267" s="391">
        <v>1</v>
      </c>
      <c r="H267" s="349">
        <v>1</v>
      </c>
      <c r="I267" s="357">
        <v>1</v>
      </c>
      <c r="J267" s="230">
        <v>2</v>
      </c>
      <c r="K267" s="230">
        <v>4</v>
      </c>
      <c r="L267" s="397"/>
      <c r="M267" s="228"/>
    </row>
    <row r="268" spans="1:13">
      <c r="A268" s="472" t="s">
        <v>18</v>
      </c>
      <c r="B268" s="467"/>
      <c r="C268" s="467"/>
      <c r="D268" s="468"/>
      <c r="E268" s="351">
        <v>2</v>
      </c>
      <c r="F268" s="359">
        <v>1</v>
      </c>
      <c r="G268" s="372">
        <v>3</v>
      </c>
      <c r="H268" s="389">
        <v>2</v>
      </c>
      <c r="I268" s="372">
        <v>2</v>
      </c>
      <c r="J268" s="258">
        <v>4</v>
      </c>
      <c r="K268" s="230">
        <v>5</v>
      </c>
      <c r="L268" s="397"/>
      <c r="M268" s="228"/>
    </row>
    <row r="269" spans="1:13">
      <c r="A269" s="82"/>
      <c r="B269" s="83"/>
      <c r="C269" s="231"/>
      <c r="D269" s="232"/>
      <c r="E269" s="82"/>
      <c r="F269" s="83"/>
      <c r="G269" s="376"/>
      <c r="H269" s="82"/>
      <c r="I269" s="83"/>
      <c r="J269" s="233"/>
      <c r="K269" s="233"/>
      <c r="L269" s="213"/>
      <c r="M269" s="228"/>
    </row>
    <row r="270" spans="1:13" ht="24.75">
      <c r="A270" s="389">
        <v>42</v>
      </c>
      <c r="B270" s="369" t="s">
        <v>131</v>
      </c>
      <c r="C270" s="270" t="s">
        <v>132</v>
      </c>
      <c r="D270" s="268" t="s">
        <v>295</v>
      </c>
      <c r="E270" s="349">
        <v>1</v>
      </c>
      <c r="F270" s="357">
        <v>1</v>
      </c>
      <c r="G270" s="391">
        <v>2</v>
      </c>
      <c r="H270" s="349">
        <v>1</v>
      </c>
      <c r="I270" s="357">
        <v>1</v>
      </c>
      <c r="J270" s="230">
        <v>2</v>
      </c>
      <c r="K270" s="230">
        <v>0</v>
      </c>
      <c r="L270" s="213"/>
      <c r="M270" s="228"/>
    </row>
    <row r="271" spans="1:13">
      <c r="A271" s="472" t="s">
        <v>18</v>
      </c>
      <c r="B271" s="467"/>
      <c r="C271" s="467"/>
      <c r="D271" s="468"/>
      <c r="E271" s="389">
        <v>1</v>
      </c>
      <c r="F271" s="359">
        <v>1</v>
      </c>
      <c r="G271" s="370">
        <v>2</v>
      </c>
      <c r="H271" s="389">
        <v>1</v>
      </c>
      <c r="I271" s="359">
        <v>1</v>
      </c>
      <c r="J271" s="230">
        <v>2</v>
      </c>
      <c r="K271" s="230">
        <v>0</v>
      </c>
      <c r="L271" s="213"/>
      <c r="M271" s="228"/>
    </row>
    <row r="272" spans="1:13">
      <c r="A272" s="82"/>
      <c r="B272" s="83"/>
      <c r="C272" s="231"/>
      <c r="D272" s="232"/>
      <c r="E272" s="82"/>
      <c r="F272" s="83"/>
      <c r="G272" s="376"/>
      <c r="H272" s="82"/>
      <c r="I272" s="83"/>
      <c r="J272" s="233"/>
      <c r="K272" s="233"/>
      <c r="L272" s="213"/>
      <c r="M272" s="228"/>
    </row>
    <row r="273" spans="1:13" ht="12.75" customHeight="1">
      <c r="A273" s="476">
        <v>44</v>
      </c>
      <c r="B273" s="526" t="s">
        <v>133</v>
      </c>
      <c r="C273" s="516" t="s">
        <v>134</v>
      </c>
      <c r="D273" s="268" t="s">
        <v>338</v>
      </c>
      <c r="E273" s="349">
        <v>1</v>
      </c>
      <c r="F273" s="357">
        <v>0</v>
      </c>
      <c r="G273" s="391">
        <v>1</v>
      </c>
      <c r="H273" s="349">
        <v>1</v>
      </c>
      <c r="I273" s="357">
        <v>1</v>
      </c>
      <c r="J273" s="230">
        <v>2</v>
      </c>
      <c r="K273" s="230">
        <v>3</v>
      </c>
      <c r="L273" s="213"/>
      <c r="M273" s="228"/>
    </row>
    <row r="274" spans="1:13" ht="12.75" customHeight="1">
      <c r="A274" s="477"/>
      <c r="B274" s="526"/>
      <c r="C274" s="517"/>
      <c r="D274" s="268" t="s">
        <v>17</v>
      </c>
      <c r="E274" s="349">
        <v>1</v>
      </c>
      <c r="F274" s="357">
        <v>0</v>
      </c>
      <c r="G274" s="391">
        <v>1</v>
      </c>
      <c r="H274" s="349">
        <v>1</v>
      </c>
      <c r="I274" s="357">
        <v>0</v>
      </c>
      <c r="J274" s="230">
        <v>1</v>
      </c>
      <c r="K274" s="230">
        <v>2</v>
      </c>
      <c r="L274" s="213"/>
      <c r="M274" s="228"/>
    </row>
    <row r="275" spans="1:13">
      <c r="A275" s="478"/>
      <c r="B275" s="526"/>
      <c r="C275" s="518"/>
      <c r="D275" s="268" t="s">
        <v>391</v>
      </c>
      <c r="E275" s="349">
        <v>0</v>
      </c>
      <c r="F275" s="357">
        <v>1</v>
      </c>
      <c r="G275" s="391">
        <v>1</v>
      </c>
      <c r="H275" s="349">
        <v>0</v>
      </c>
      <c r="I275" s="357">
        <v>1</v>
      </c>
      <c r="J275" s="230">
        <v>1</v>
      </c>
      <c r="K275" s="230">
        <v>0</v>
      </c>
      <c r="L275" s="213"/>
      <c r="M275" s="228"/>
    </row>
    <row r="276" spans="1:13">
      <c r="A276" s="472" t="s">
        <v>18</v>
      </c>
      <c r="B276" s="467"/>
      <c r="C276" s="467"/>
      <c r="D276" s="468"/>
      <c r="E276" s="389">
        <v>2</v>
      </c>
      <c r="F276" s="359">
        <v>1</v>
      </c>
      <c r="G276" s="370">
        <v>3</v>
      </c>
      <c r="H276" s="389">
        <v>2</v>
      </c>
      <c r="I276" s="359">
        <v>2</v>
      </c>
      <c r="J276" s="230">
        <v>4</v>
      </c>
      <c r="K276" s="230">
        <v>5</v>
      </c>
      <c r="L276" s="213"/>
      <c r="M276" s="228"/>
    </row>
    <row r="277" spans="1:13">
      <c r="A277" s="112"/>
      <c r="B277" s="111"/>
      <c r="C277" s="111"/>
      <c r="D277" s="111"/>
      <c r="E277" s="112"/>
      <c r="F277" s="111"/>
      <c r="G277" s="111"/>
      <c r="H277" s="112"/>
      <c r="I277" s="111"/>
      <c r="J277" s="241"/>
      <c r="K277" s="253"/>
      <c r="L277" s="213"/>
      <c r="M277" s="228"/>
    </row>
    <row r="278" spans="1:13" ht="33">
      <c r="A278" s="389">
        <v>45</v>
      </c>
      <c r="B278" s="369" t="s">
        <v>135</v>
      </c>
      <c r="C278" s="270" t="s">
        <v>136</v>
      </c>
      <c r="D278" s="268" t="s">
        <v>211</v>
      </c>
      <c r="E278" s="349">
        <v>1</v>
      </c>
      <c r="F278" s="357">
        <v>0</v>
      </c>
      <c r="G278" s="391">
        <v>1</v>
      </c>
      <c r="H278" s="349">
        <v>1</v>
      </c>
      <c r="I278" s="357">
        <v>1</v>
      </c>
      <c r="J278" s="230">
        <v>2</v>
      </c>
      <c r="K278" s="230">
        <v>1</v>
      </c>
      <c r="L278" s="213"/>
      <c r="M278" s="228"/>
    </row>
    <row r="279" spans="1:13">
      <c r="A279" s="265"/>
      <c r="B279" s="285"/>
      <c r="C279" s="286"/>
      <c r="D279" s="287" t="s">
        <v>390</v>
      </c>
      <c r="E279" s="349">
        <v>0</v>
      </c>
      <c r="F279" s="357">
        <v>1</v>
      </c>
      <c r="G279" s="391">
        <v>0</v>
      </c>
      <c r="H279" s="349">
        <v>1</v>
      </c>
      <c r="I279" s="357">
        <v>0</v>
      </c>
      <c r="J279" s="230">
        <v>1</v>
      </c>
      <c r="K279" s="230">
        <v>4</v>
      </c>
      <c r="L279" s="213"/>
      <c r="M279" s="228"/>
    </row>
    <row r="280" spans="1:13">
      <c r="A280" s="472" t="s">
        <v>18</v>
      </c>
      <c r="B280" s="467"/>
      <c r="C280" s="467"/>
      <c r="D280" s="467"/>
      <c r="E280" s="389">
        <f>SUM(E278)</f>
        <v>1</v>
      </c>
      <c r="F280" s="359">
        <v>1</v>
      </c>
      <c r="G280" s="370">
        <v>2</v>
      </c>
      <c r="H280" s="389">
        <v>2</v>
      </c>
      <c r="I280" s="359">
        <v>1</v>
      </c>
      <c r="J280" s="230">
        <v>3</v>
      </c>
      <c r="K280" s="230">
        <v>5</v>
      </c>
      <c r="L280" s="213"/>
      <c r="M280" s="228"/>
    </row>
    <row r="281" spans="1:13">
      <c r="A281" s="376"/>
      <c r="B281" s="377"/>
      <c r="C281" s="377"/>
      <c r="D281" s="377"/>
      <c r="E281" s="82"/>
      <c r="F281" s="83"/>
      <c r="G281" s="376"/>
      <c r="H281" s="82"/>
      <c r="I281" s="83"/>
      <c r="J281" s="233"/>
      <c r="K281" s="233"/>
      <c r="L281" s="213"/>
      <c r="M281" s="228"/>
    </row>
    <row r="282" spans="1:13" ht="16.5" customHeight="1">
      <c r="A282" s="221" t="s">
        <v>321</v>
      </c>
      <c r="B282" s="205" t="s">
        <v>313</v>
      </c>
      <c r="C282" s="208" t="s">
        <v>317</v>
      </c>
      <c r="D282" s="205" t="s">
        <v>14</v>
      </c>
      <c r="E282" s="389">
        <v>0</v>
      </c>
      <c r="F282" s="359">
        <v>1</v>
      </c>
      <c r="G282" s="370">
        <v>1</v>
      </c>
      <c r="H282" s="389">
        <v>1</v>
      </c>
      <c r="I282" s="359">
        <v>1</v>
      </c>
      <c r="J282" s="230">
        <v>2</v>
      </c>
      <c r="K282" s="230">
        <v>0</v>
      </c>
      <c r="L282" s="213"/>
      <c r="M282" s="228"/>
    </row>
    <row r="283" spans="1:13">
      <c r="A283" s="370"/>
      <c r="B283" s="352"/>
      <c r="C283" s="269" t="s">
        <v>18</v>
      </c>
      <c r="D283" s="352"/>
      <c r="E283" s="389">
        <v>0</v>
      </c>
      <c r="F283" s="359">
        <v>1</v>
      </c>
      <c r="G283" s="370">
        <v>1</v>
      </c>
      <c r="H283" s="389">
        <v>1</v>
      </c>
      <c r="I283" s="359">
        <v>1</v>
      </c>
      <c r="J283" s="230">
        <v>2</v>
      </c>
      <c r="K283" s="230">
        <v>0</v>
      </c>
      <c r="L283" s="213"/>
      <c r="M283" s="228"/>
    </row>
    <row r="284" spans="1:13">
      <c r="A284" s="376"/>
      <c r="B284" s="377"/>
      <c r="C284" s="377"/>
      <c r="D284" s="377"/>
      <c r="E284" s="82"/>
      <c r="F284" s="83"/>
      <c r="G284" s="376"/>
      <c r="H284" s="82"/>
      <c r="I284" s="83"/>
      <c r="J284" s="233"/>
      <c r="K284" s="233"/>
      <c r="L284" s="213"/>
      <c r="M284" s="228"/>
    </row>
    <row r="285" spans="1:13" ht="29.25" customHeight="1">
      <c r="A285" s="280">
        <v>47</v>
      </c>
      <c r="B285" s="288" t="s">
        <v>137</v>
      </c>
      <c r="C285" s="371" t="s">
        <v>138</v>
      </c>
      <c r="D285" s="289" t="s">
        <v>14</v>
      </c>
      <c r="E285" s="349">
        <v>1</v>
      </c>
      <c r="F285" s="357">
        <v>0</v>
      </c>
      <c r="G285" s="391">
        <v>1</v>
      </c>
      <c r="H285" s="349">
        <v>0</v>
      </c>
      <c r="I285" s="357">
        <v>1</v>
      </c>
      <c r="J285" s="230">
        <v>1</v>
      </c>
      <c r="K285" s="230">
        <v>0</v>
      </c>
      <c r="L285" s="213"/>
      <c r="M285" s="228"/>
    </row>
    <row r="286" spans="1:13">
      <c r="A286" s="472" t="s">
        <v>18</v>
      </c>
      <c r="B286" s="467"/>
      <c r="C286" s="467"/>
      <c r="D286" s="467"/>
      <c r="E286" s="389">
        <f t="shared" ref="E286:J286" si="20">SUM(E285:E285)</f>
        <v>1</v>
      </c>
      <c r="F286" s="359">
        <f t="shared" si="20"/>
        <v>0</v>
      </c>
      <c r="G286" s="372">
        <f t="shared" si="20"/>
        <v>1</v>
      </c>
      <c r="H286" s="389">
        <f t="shared" si="20"/>
        <v>0</v>
      </c>
      <c r="I286" s="389">
        <f t="shared" si="20"/>
        <v>1</v>
      </c>
      <c r="J286" s="258">
        <f t="shared" si="20"/>
        <v>1</v>
      </c>
      <c r="K286" s="230">
        <v>0</v>
      </c>
      <c r="L286" s="213"/>
      <c r="M286" s="228"/>
    </row>
    <row r="287" spans="1:13">
      <c r="A287" s="133"/>
      <c r="B287" s="133"/>
      <c r="C287" s="133"/>
      <c r="D287" s="134"/>
      <c r="E287" s="251"/>
      <c r="F287" s="133"/>
      <c r="G287" s="134"/>
      <c r="H287" s="251"/>
      <c r="I287" s="133"/>
      <c r="J287" s="252"/>
      <c r="K287" s="239"/>
      <c r="L287" s="213"/>
      <c r="M287" s="228"/>
    </row>
    <row r="288" spans="1:13" ht="12.75" customHeight="1">
      <c r="A288" s="529">
        <v>48</v>
      </c>
      <c r="B288" s="526" t="s">
        <v>139</v>
      </c>
      <c r="C288" s="516" t="s">
        <v>140</v>
      </c>
      <c r="D288" s="268" t="s">
        <v>11</v>
      </c>
      <c r="E288" s="349">
        <v>1</v>
      </c>
      <c r="F288" s="357">
        <v>0</v>
      </c>
      <c r="G288" s="357">
        <v>1</v>
      </c>
      <c r="H288" s="357">
        <v>1</v>
      </c>
      <c r="I288" s="357">
        <v>1</v>
      </c>
      <c r="J288" s="230">
        <v>2</v>
      </c>
      <c r="K288" s="230">
        <v>0</v>
      </c>
      <c r="L288" s="213"/>
      <c r="M288" s="228"/>
    </row>
    <row r="289" spans="1:13" ht="12.75" customHeight="1">
      <c r="A289" s="530"/>
      <c r="B289" s="526"/>
      <c r="C289" s="517"/>
      <c r="D289" s="268" t="s">
        <v>295</v>
      </c>
      <c r="E289" s="349">
        <v>1</v>
      </c>
      <c r="F289" s="357">
        <v>0</v>
      </c>
      <c r="G289" s="357">
        <v>1</v>
      </c>
      <c r="H289" s="357">
        <v>1</v>
      </c>
      <c r="I289" s="357">
        <v>0</v>
      </c>
      <c r="J289" s="230">
        <v>1</v>
      </c>
      <c r="K289" s="230">
        <v>0</v>
      </c>
      <c r="L289" s="213"/>
      <c r="M289" s="228"/>
    </row>
    <row r="290" spans="1:13" ht="12.75" customHeight="1">
      <c r="A290" s="530"/>
      <c r="B290" s="526"/>
      <c r="C290" s="517"/>
      <c r="D290" s="268" t="s">
        <v>389</v>
      </c>
      <c r="E290" s="349">
        <v>0</v>
      </c>
      <c r="F290" s="357">
        <v>1</v>
      </c>
      <c r="G290" s="357">
        <v>1</v>
      </c>
      <c r="H290" s="357">
        <v>1</v>
      </c>
      <c r="I290" s="357">
        <v>0</v>
      </c>
      <c r="J290" s="230">
        <v>1</v>
      </c>
      <c r="K290" s="230">
        <v>0</v>
      </c>
      <c r="L290" s="213"/>
      <c r="M290" s="228"/>
    </row>
    <row r="291" spans="1:13">
      <c r="A291" s="466" t="s">
        <v>18</v>
      </c>
      <c r="B291" s="467"/>
      <c r="C291" s="467"/>
      <c r="D291" s="467"/>
      <c r="E291" s="389">
        <f t="shared" ref="E291:J291" si="21">SUM(E288:E290)</f>
        <v>2</v>
      </c>
      <c r="F291" s="359">
        <f t="shared" si="21"/>
        <v>1</v>
      </c>
      <c r="G291" s="359">
        <f t="shared" si="21"/>
        <v>3</v>
      </c>
      <c r="H291" s="359">
        <f t="shared" si="21"/>
        <v>3</v>
      </c>
      <c r="I291" s="359">
        <f t="shared" si="21"/>
        <v>1</v>
      </c>
      <c r="J291" s="230">
        <f t="shared" si="21"/>
        <v>4</v>
      </c>
      <c r="K291" s="230">
        <v>0</v>
      </c>
      <c r="L291" s="213"/>
      <c r="M291" s="228"/>
    </row>
    <row r="292" spans="1:13">
      <c r="A292" s="202"/>
      <c r="B292" s="202"/>
      <c r="C292" s="202"/>
      <c r="D292" s="110"/>
      <c r="E292" s="409"/>
      <c r="F292" s="202"/>
      <c r="G292" s="202"/>
      <c r="H292" s="202"/>
      <c r="I292" s="202"/>
      <c r="J292" s="253"/>
      <c r="K292" s="253"/>
      <c r="L292" s="213"/>
      <c r="M292" s="228"/>
    </row>
    <row r="293" spans="1:13" ht="33">
      <c r="A293" s="359">
        <v>49</v>
      </c>
      <c r="B293" s="369" t="s">
        <v>141</v>
      </c>
      <c r="C293" s="270" t="s">
        <v>142</v>
      </c>
      <c r="D293" s="268" t="s">
        <v>338</v>
      </c>
      <c r="E293" s="349">
        <v>1</v>
      </c>
      <c r="F293" s="357">
        <v>1</v>
      </c>
      <c r="G293" s="357">
        <v>2</v>
      </c>
      <c r="H293" s="357">
        <v>1</v>
      </c>
      <c r="I293" s="357">
        <v>0</v>
      </c>
      <c r="J293" s="230">
        <v>1</v>
      </c>
      <c r="K293" s="230">
        <v>0</v>
      </c>
      <c r="L293" s="213"/>
      <c r="M293" s="228"/>
    </row>
    <row r="294" spans="1:13">
      <c r="A294" s="359"/>
      <c r="B294" s="369"/>
      <c r="C294" s="270"/>
      <c r="D294" s="268" t="s">
        <v>328</v>
      </c>
      <c r="E294" s="349">
        <v>0</v>
      </c>
      <c r="F294" s="357">
        <v>0</v>
      </c>
      <c r="G294" s="357">
        <v>0</v>
      </c>
      <c r="H294" s="357">
        <v>0</v>
      </c>
      <c r="I294" s="357">
        <v>1</v>
      </c>
      <c r="J294" s="230">
        <v>1</v>
      </c>
      <c r="K294" s="230">
        <v>0</v>
      </c>
      <c r="L294" s="213"/>
      <c r="M294" s="228"/>
    </row>
    <row r="295" spans="1:13">
      <c r="A295" s="466" t="s">
        <v>18</v>
      </c>
      <c r="B295" s="467"/>
      <c r="C295" s="467"/>
      <c r="D295" s="467"/>
      <c r="E295" s="389">
        <f>SUM(E293)</f>
        <v>1</v>
      </c>
      <c r="F295" s="359">
        <f>SUM(F293)</f>
        <v>1</v>
      </c>
      <c r="G295" s="359">
        <f>SUM(G293)</f>
        <v>2</v>
      </c>
      <c r="H295" s="359">
        <f>SUM(H293)</f>
        <v>1</v>
      </c>
      <c r="I295" s="359">
        <v>1</v>
      </c>
      <c r="J295" s="230">
        <v>2</v>
      </c>
      <c r="K295" s="230">
        <v>0</v>
      </c>
      <c r="L295" s="213"/>
      <c r="M295" s="228"/>
    </row>
    <row r="296" spans="1:13">
      <c r="A296" s="202"/>
      <c r="B296" s="202"/>
      <c r="C296" s="202"/>
      <c r="D296" s="110"/>
      <c r="E296" s="409"/>
      <c r="F296" s="202"/>
      <c r="G296" s="202"/>
      <c r="H296" s="202"/>
      <c r="I296" s="202"/>
      <c r="J296" s="253"/>
      <c r="K296" s="253"/>
      <c r="L296" s="213"/>
      <c r="M296" s="228"/>
    </row>
    <row r="297" spans="1:13" ht="16.5">
      <c r="A297" s="359">
        <v>50</v>
      </c>
      <c r="B297" s="369" t="s">
        <v>143</v>
      </c>
      <c r="C297" s="270" t="s">
        <v>144</v>
      </c>
      <c r="D297" s="268" t="s">
        <v>14</v>
      </c>
      <c r="E297" s="349">
        <v>1</v>
      </c>
      <c r="F297" s="357">
        <v>1</v>
      </c>
      <c r="G297" s="357">
        <v>1</v>
      </c>
      <c r="H297" s="357">
        <v>1</v>
      </c>
      <c r="I297" s="357">
        <v>1</v>
      </c>
      <c r="J297" s="230">
        <v>2</v>
      </c>
      <c r="K297" s="230">
        <v>0</v>
      </c>
      <c r="L297" s="397"/>
      <c r="M297" s="228"/>
    </row>
    <row r="298" spans="1:13">
      <c r="A298" s="359"/>
      <c r="B298" s="369"/>
      <c r="C298" s="270"/>
      <c r="D298" s="268" t="s">
        <v>295</v>
      </c>
      <c r="E298" s="349">
        <v>0</v>
      </c>
      <c r="F298" s="357">
        <v>0</v>
      </c>
      <c r="G298" s="357">
        <v>0</v>
      </c>
      <c r="H298" s="357">
        <v>0</v>
      </c>
      <c r="I298" s="357">
        <v>0</v>
      </c>
      <c r="J298" s="230">
        <v>0</v>
      </c>
      <c r="K298" s="230">
        <v>0</v>
      </c>
      <c r="L298" s="397"/>
      <c r="M298" s="228"/>
    </row>
    <row r="299" spans="1:13">
      <c r="A299" s="466" t="s">
        <v>18</v>
      </c>
      <c r="B299" s="467"/>
      <c r="C299" s="467"/>
      <c r="D299" s="467"/>
      <c r="E299" s="389">
        <v>1</v>
      </c>
      <c r="F299" s="359">
        <f>SUM(F297)</f>
        <v>1</v>
      </c>
      <c r="G299" s="359">
        <v>2</v>
      </c>
      <c r="H299" s="359">
        <f>SUM(H297)</f>
        <v>1</v>
      </c>
      <c r="I299" s="359">
        <f>SUM(I297)</f>
        <v>1</v>
      </c>
      <c r="J299" s="230">
        <f>SUM(J297)</f>
        <v>2</v>
      </c>
      <c r="K299" s="230">
        <v>0</v>
      </c>
      <c r="L299" s="397"/>
      <c r="M299" s="228"/>
    </row>
    <row r="300" spans="1:13">
      <c r="A300" s="531"/>
      <c r="B300" s="474"/>
      <c r="C300" s="474"/>
      <c r="D300" s="474"/>
      <c r="E300" s="82"/>
      <c r="F300" s="83"/>
      <c r="G300" s="83"/>
      <c r="H300" s="83"/>
      <c r="I300" s="83"/>
      <c r="J300" s="233"/>
      <c r="K300" s="233"/>
      <c r="L300" s="213"/>
      <c r="M300" s="228"/>
    </row>
    <row r="301" spans="1:13" ht="24.75" customHeight="1">
      <c r="A301" s="359">
        <v>51</v>
      </c>
      <c r="B301" s="359" t="s">
        <v>314</v>
      </c>
      <c r="C301" s="388" t="s">
        <v>318</v>
      </c>
      <c r="D301" s="370" t="s">
        <v>14</v>
      </c>
      <c r="E301" s="434">
        <v>0</v>
      </c>
      <c r="F301" s="213">
        <v>1</v>
      </c>
      <c r="G301" s="213">
        <v>1</v>
      </c>
      <c r="H301" s="213">
        <v>0</v>
      </c>
      <c r="I301" s="213">
        <v>1</v>
      </c>
      <c r="J301" s="213">
        <v>1</v>
      </c>
      <c r="K301" s="462">
        <v>0</v>
      </c>
      <c r="L301" s="213"/>
      <c r="M301" s="228"/>
    </row>
    <row r="302" spans="1:13" ht="14.25" customHeight="1">
      <c r="A302" s="367"/>
      <c r="B302" s="367"/>
      <c r="C302" s="290" t="s">
        <v>18</v>
      </c>
      <c r="D302" s="393"/>
      <c r="E302" s="389">
        <v>0</v>
      </c>
      <c r="F302" s="359">
        <v>1</v>
      </c>
      <c r="G302" s="359">
        <v>1</v>
      </c>
      <c r="H302" s="359">
        <v>0</v>
      </c>
      <c r="I302" s="359">
        <v>1</v>
      </c>
      <c r="J302" s="230">
        <v>1</v>
      </c>
      <c r="K302" s="230">
        <v>0</v>
      </c>
      <c r="L302" s="213"/>
      <c r="M302" s="228"/>
    </row>
    <row r="303" spans="1:13" ht="14.25" customHeight="1">
      <c r="A303" s="95"/>
      <c r="B303" s="95"/>
      <c r="C303" s="254"/>
      <c r="D303" s="95"/>
      <c r="E303" s="82"/>
      <c r="F303" s="83"/>
      <c r="G303" s="83"/>
      <c r="H303" s="83"/>
      <c r="I303" s="83"/>
      <c r="J303" s="233"/>
      <c r="K303" s="233"/>
      <c r="L303" s="213"/>
      <c r="M303" s="228"/>
    </row>
    <row r="304" spans="1:13" ht="24.75" customHeight="1">
      <c r="A304" s="359">
        <v>52</v>
      </c>
      <c r="B304" s="359" t="s">
        <v>315</v>
      </c>
      <c r="C304" s="358" t="s">
        <v>316</v>
      </c>
      <c r="D304" s="370" t="s">
        <v>14</v>
      </c>
      <c r="E304" s="389">
        <v>0</v>
      </c>
      <c r="F304" s="359">
        <v>1</v>
      </c>
      <c r="G304" s="359">
        <v>1</v>
      </c>
      <c r="H304" s="359">
        <v>0</v>
      </c>
      <c r="I304" s="359">
        <v>1</v>
      </c>
      <c r="J304" s="230">
        <v>1</v>
      </c>
      <c r="K304" s="230">
        <v>0</v>
      </c>
      <c r="L304" s="397"/>
      <c r="M304" s="228"/>
    </row>
    <row r="305" spans="1:13" ht="11.25" customHeight="1">
      <c r="A305" s="359"/>
      <c r="B305" s="359"/>
      <c r="C305" s="358" t="s">
        <v>18</v>
      </c>
      <c r="D305" s="370"/>
      <c r="E305" s="389">
        <v>0</v>
      </c>
      <c r="F305" s="359">
        <v>1</v>
      </c>
      <c r="G305" s="359">
        <v>1</v>
      </c>
      <c r="H305" s="359">
        <v>0</v>
      </c>
      <c r="I305" s="359">
        <v>1</v>
      </c>
      <c r="J305" s="230">
        <v>1</v>
      </c>
      <c r="K305" s="230">
        <v>0</v>
      </c>
      <c r="L305" s="397"/>
      <c r="M305" s="228"/>
    </row>
    <row r="306" spans="1:13">
      <c r="A306" s="202"/>
      <c r="B306" s="202"/>
      <c r="C306" s="202"/>
      <c r="D306" s="110"/>
      <c r="E306" s="409"/>
      <c r="F306" s="202"/>
      <c r="G306" s="202"/>
      <c r="H306" s="202"/>
      <c r="I306" s="202"/>
      <c r="J306" s="253"/>
      <c r="K306" s="253"/>
      <c r="L306" s="213"/>
      <c r="M306" s="228"/>
    </row>
    <row r="307" spans="1:13" ht="16.5">
      <c r="A307" s="359">
        <v>53</v>
      </c>
      <c r="B307" s="369" t="s">
        <v>145</v>
      </c>
      <c r="C307" s="273" t="s">
        <v>146</v>
      </c>
      <c r="D307" s="268" t="s">
        <v>14</v>
      </c>
      <c r="E307" s="349">
        <v>0</v>
      </c>
      <c r="F307" s="357">
        <v>1</v>
      </c>
      <c r="G307" s="357">
        <v>1</v>
      </c>
      <c r="H307" s="357">
        <v>0</v>
      </c>
      <c r="I307" s="357">
        <v>1</v>
      </c>
      <c r="J307" s="230">
        <v>1</v>
      </c>
      <c r="K307" s="230">
        <v>0</v>
      </c>
      <c r="L307" s="397"/>
      <c r="M307" s="228"/>
    </row>
    <row r="308" spans="1:13">
      <c r="A308" s="466" t="s">
        <v>18</v>
      </c>
      <c r="B308" s="467"/>
      <c r="C308" s="467"/>
      <c r="D308" s="467"/>
      <c r="E308" s="389">
        <f>SUM(E307:E307)</f>
        <v>0</v>
      </c>
      <c r="F308" s="359">
        <f>SUM(F307:F307)</f>
        <v>1</v>
      </c>
      <c r="G308" s="359">
        <v>1</v>
      </c>
      <c r="H308" s="359">
        <v>0</v>
      </c>
      <c r="I308" s="359">
        <f>SUM(I307:I307)</f>
        <v>1</v>
      </c>
      <c r="J308" s="230">
        <f>SUM(J307:J307)</f>
        <v>1</v>
      </c>
      <c r="K308" s="230">
        <v>0</v>
      </c>
      <c r="L308" s="397"/>
      <c r="M308" s="228"/>
    </row>
    <row r="309" spans="1:13">
      <c r="A309" s="235"/>
      <c r="B309" s="235"/>
      <c r="C309" s="235"/>
      <c r="D309" s="242"/>
      <c r="E309" s="246"/>
      <c r="F309" s="235"/>
      <c r="G309" s="235"/>
      <c r="H309" s="235"/>
      <c r="I309" s="235"/>
      <c r="J309" s="247"/>
      <c r="K309" s="247"/>
      <c r="L309" s="213"/>
      <c r="M309" s="228"/>
    </row>
    <row r="310" spans="1:13" ht="16.5">
      <c r="A310" s="359">
        <v>54</v>
      </c>
      <c r="B310" s="369" t="s">
        <v>147</v>
      </c>
      <c r="C310" s="273" t="s">
        <v>148</v>
      </c>
      <c r="D310" s="268" t="s">
        <v>14</v>
      </c>
      <c r="E310" s="349">
        <v>0</v>
      </c>
      <c r="F310" s="357">
        <v>1</v>
      </c>
      <c r="G310" s="357">
        <v>1</v>
      </c>
      <c r="H310" s="357">
        <v>0</v>
      </c>
      <c r="I310" s="357">
        <v>1</v>
      </c>
      <c r="J310" s="230">
        <v>1</v>
      </c>
      <c r="K310" s="230">
        <v>0</v>
      </c>
      <c r="L310" s="213"/>
      <c r="M310" s="228"/>
    </row>
    <row r="311" spans="1:13">
      <c r="A311" s="527" t="s">
        <v>18</v>
      </c>
      <c r="B311" s="528"/>
      <c r="C311" s="528"/>
      <c r="D311" s="528"/>
      <c r="E311" s="435">
        <v>0</v>
      </c>
      <c r="F311" s="291">
        <v>1</v>
      </c>
      <c r="G311" s="291">
        <v>1</v>
      </c>
      <c r="H311" s="291">
        <v>0</v>
      </c>
      <c r="I311" s="291">
        <v>1</v>
      </c>
      <c r="J311" s="292">
        <v>1</v>
      </c>
      <c r="K311" s="292">
        <v>0</v>
      </c>
      <c r="L311" s="213"/>
      <c r="M311" s="228"/>
    </row>
    <row r="312" spans="1:13">
      <c r="A312" s="83"/>
      <c r="B312" s="83"/>
      <c r="C312" s="231"/>
      <c r="D312" s="232"/>
      <c r="E312" s="248"/>
      <c r="F312" s="249"/>
      <c r="G312" s="249"/>
      <c r="H312" s="249"/>
      <c r="I312" s="249"/>
      <c r="J312" s="233"/>
      <c r="K312" s="233"/>
      <c r="L312" s="213"/>
      <c r="M312" s="228"/>
    </row>
    <row r="313" spans="1:13" ht="16.5">
      <c r="A313" s="359">
        <v>55</v>
      </c>
      <c r="B313" s="369" t="s">
        <v>149</v>
      </c>
      <c r="C313" s="270" t="s">
        <v>150</v>
      </c>
      <c r="D313" s="284" t="s">
        <v>14</v>
      </c>
      <c r="E313" s="349">
        <v>0</v>
      </c>
      <c r="F313" s="357">
        <v>1</v>
      </c>
      <c r="G313" s="357">
        <v>1</v>
      </c>
      <c r="H313" s="357">
        <v>0</v>
      </c>
      <c r="I313" s="357">
        <v>1</v>
      </c>
      <c r="J313" s="230">
        <v>1</v>
      </c>
      <c r="K313" s="230">
        <v>0</v>
      </c>
      <c r="L313" s="397"/>
      <c r="M313" s="398"/>
    </row>
    <row r="314" spans="1:13">
      <c r="A314" s="466" t="s">
        <v>18</v>
      </c>
      <c r="B314" s="467"/>
      <c r="C314" s="467"/>
      <c r="D314" s="467"/>
      <c r="E314" s="389">
        <f>SUM(E313:E313)</f>
        <v>0</v>
      </c>
      <c r="F314" s="359">
        <f>SUM(F313:F313)</f>
        <v>1</v>
      </c>
      <c r="G314" s="359">
        <f>SUM(G313:G313)</f>
        <v>1</v>
      </c>
      <c r="H314" s="359">
        <v>0</v>
      </c>
      <c r="I314" s="359">
        <f>SUM(I313:I313)</f>
        <v>1</v>
      </c>
      <c r="J314" s="230">
        <v>1</v>
      </c>
      <c r="K314" s="230">
        <v>0</v>
      </c>
      <c r="L314" s="397"/>
      <c r="M314" s="398"/>
    </row>
    <row r="315" spans="1:13">
      <c r="A315" s="83"/>
      <c r="B315" s="83"/>
      <c r="C315" s="231"/>
      <c r="D315" s="232"/>
      <c r="E315" s="248"/>
      <c r="F315" s="249"/>
      <c r="G315" s="249"/>
      <c r="H315" s="249"/>
      <c r="I315" s="249"/>
      <c r="J315" s="233"/>
      <c r="K315" s="233"/>
      <c r="L315" s="213"/>
      <c r="M315" s="228"/>
    </row>
    <row r="316" spans="1:13" ht="16.5">
      <c r="A316" s="359">
        <v>56</v>
      </c>
      <c r="B316" s="369" t="s">
        <v>151</v>
      </c>
      <c r="C316" s="270" t="s">
        <v>152</v>
      </c>
      <c r="D316" s="284" t="s">
        <v>14</v>
      </c>
      <c r="E316" s="349">
        <v>1</v>
      </c>
      <c r="F316" s="357">
        <v>1</v>
      </c>
      <c r="G316" s="357">
        <v>2</v>
      </c>
      <c r="H316" s="357">
        <v>1</v>
      </c>
      <c r="I316" s="357">
        <v>1</v>
      </c>
      <c r="J316" s="230">
        <v>2</v>
      </c>
      <c r="K316" s="230">
        <v>0</v>
      </c>
      <c r="L316" s="397"/>
      <c r="M316" s="398"/>
    </row>
    <row r="317" spans="1:13">
      <c r="A317" s="466" t="s">
        <v>18</v>
      </c>
      <c r="B317" s="467"/>
      <c r="C317" s="467"/>
      <c r="D317" s="467"/>
      <c r="E317" s="389">
        <f>SUM(E316:E316)</f>
        <v>1</v>
      </c>
      <c r="F317" s="359">
        <v>1</v>
      </c>
      <c r="G317" s="359">
        <v>2</v>
      </c>
      <c r="H317" s="359">
        <v>1</v>
      </c>
      <c r="I317" s="359">
        <v>1</v>
      </c>
      <c r="J317" s="230">
        <v>2</v>
      </c>
      <c r="K317" s="230">
        <v>0</v>
      </c>
      <c r="L317" s="397"/>
      <c r="M317" s="398"/>
    </row>
    <row r="318" spans="1:13" ht="15.75">
      <c r="A318" s="548" t="s">
        <v>413</v>
      </c>
      <c r="B318" s="549"/>
      <c r="C318" s="549"/>
      <c r="D318" s="550"/>
      <c r="E318" s="410">
        <f>SUM(E317+E299+E295+E291+E286+E280+E276+E271+E268+E264)</f>
        <v>15</v>
      </c>
      <c r="F318" s="425">
        <f>SUM(F317+F314+F311+F308+F305+F302+F299+F295+F291+F283+F280+F276+F271+F268+F264)</f>
        <v>15</v>
      </c>
      <c r="G318" s="425">
        <f>SUM(G317+G314+G311+G308+G305+G302+G299+G295+G291+G286+G283+G280+G276+G271+G268+G264)</f>
        <v>30</v>
      </c>
      <c r="H318" s="425">
        <f>SUM(H317+H314+H311+H308+H305+H302+H299+H295+H291+H286+H283+H280+H276+H271+H268+H264)</f>
        <v>18</v>
      </c>
      <c r="I318" s="425">
        <f>SUM(I317+I314+I311+I308+I305+I302+I299+I295+I291+I286+I283+I280+I276+I271+I268+I264)</f>
        <v>19</v>
      </c>
      <c r="J318" s="417">
        <f>SUM(J317+J314+J311+J308+J305+J302+J299+J295+J291+J286+J283+J280+J276+J271+J268+J264)</f>
        <v>37</v>
      </c>
      <c r="K318" s="461">
        <f>SUM(K280+K276+K268+K264)</f>
        <v>20</v>
      </c>
      <c r="L318" s="397"/>
      <c r="M318" s="398"/>
    </row>
    <row r="319" spans="1:13">
      <c r="A319" s="370"/>
      <c r="B319" s="352"/>
      <c r="C319" s="352"/>
      <c r="D319" s="352"/>
      <c r="E319" s="389"/>
      <c r="F319" s="359"/>
      <c r="G319" s="359"/>
      <c r="H319" s="359"/>
      <c r="I319" s="359"/>
      <c r="J319" s="230"/>
      <c r="K319" s="346"/>
      <c r="L319" s="397"/>
      <c r="M319" s="398"/>
    </row>
    <row r="320" spans="1:13">
      <c r="A320" s="83"/>
      <c r="B320" s="83"/>
      <c r="C320" s="83"/>
      <c r="D320" s="376"/>
      <c r="E320" s="82"/>
      <c r="F320" s="83"/>
      <c r="G320" s="83"/>
      <c r="H320" s="83"/>
      <c r="I320" s="83"/>
      <c r="J320" s="233"/>
      <c r="K320" s="233"/>
      <c r="L320" s="213"/>
      <c r="M320" s="228"/>
    </row>
    <row r="321" spans="1:13" ht="16.5">
      <c r="A321" s="359">
        <v>57</v>
      </c>
      <c r="B321" s="369" t="s">
        <v>153</v>
      </c>
      <c r="C321" s="270" t="s">
        <v>154</v>
      </c>
      <c r="D321" s="268" t="s">
        <v>14</v>
      </c>
      <c r="E321" s="349">
        <v>0</v>
      </c>
      <c r="F321" s="357">
        <v>1</v>
      </c>
      <c r="G321" s="357">
        <v>1</v>
      </c>
      <c r="H321" s="357">
        <v>0</v>
      </c>
      <c r="I321" s="357">
        <v>1</v>
      </c>
      <c r="J321" s="230">
        <v>1</v>
      </c>
      <c r="K321" s="230">
        <v>0</v>
      </c>
      <c r="L321" s="213"/>
      <c r="M321" s="228"/>
    </row>
    <row r="322" spans="1:13">
      <c r="A322" s="466" t="s">
        <v>18</v>
      </c>
      <c r="B322" s="467"/>
      <c r="C322" s="467"/>
      <c r="D322" s="467"/>
      <c r="E322" s="389">
        <f t="shared" ref="E322:J322" si="22">SUM(E321:E321)</f>
        <v>0</v>
      </c>
      <c r="F322" s="359">
        <f t="shared" si="22"/>
        <v>1</v>
      </c>
      <c r="G322" s="359">
        <f t="shared" si="22"/>
        <v>1</v>
      </c>
      <c r="H322" s="359">
        <f t="shared" si="22"/>
        <v>0</v>
      </c>
      <c r="I322" s="359">
        <f t="shared" si="22"/>
        <v>1</v>
      </c>
      <c r="J322" s="230">
        <f t="shared" si="22"/>
        <v>1</v>
      </c>
      <c r="K322" s="230">
        <v>0</v>
      </c>
      <c r="L322" s="213"/>
      <c r="M322" s="228"/>
    </row>
    <row r="323" spans="1:13">
      <c r="A323" s="83"/>
      <c r="B323" s="83"/>
      <c r="C323" s="231"/>
      <c r="D323" s="232"/>
      <c r="E323" s="248"/>
      <c r="F323" s="249"/>
      <c r="G323" s="249"/>
      <c r="H323" s="249"/>
      <c r="I323" s="249"/>
      <c r="J323" s="233"/>
      <c r="K323" s="233"/>
      <c r="L323" s="213"/>
      <c r="M323" s="228"/>
    </row>
    <row r="324" spans="1:13" ht="16.5">
      <c r="A324" s="359">
        <v>58</v>
      </c>
      <c r="B324" s="369" t="s">
        <v>155</v>
      </c>
      <c r="C324" s="270" t="s">
        <v>156</v>
      </c>
      <c r="D324" s="268" t="s">
        <v>14</v>
      </c>
      <c r="E324" s="349">
        <v>0</v>
      </c>
      <c r="F324" s="357">
        <v>1</v>
      </c>
      <c r="G324" s="357">
        <v>1</v>
      </c>
      <c r="H324" s="357">
        <v>1</v>
      </c>
      <c r="I324" s="357">
        <v>1</v>
      </c>
      <c r="J324" s="230">
        <v>2</v>
      </c>
      <c r="K324" s="230">
        <v>0</v>
      </c>
      <c r="L324" s="213"/>
      <c r="M324" s="228"/>
    </row>
    <row r="325" spans="1:13">
      <c r="A325" s="466" t="s">
        <v>18</v>
      </c>
      <c r="B325" s="467"/>
      <c r="C325" s="467"/>
      <c r="D325" s="467"/>
      <c r="E325" s="389">
        <v>0</v>
      </c>
      <c r="F325" s="359">
        <v>1</v>
      </c>
      <c r="G325" s="359">
        <v>1</v>
      </c>
      <c r="H325" s="359">
        <v>1</v>
      </c>
      <c r="I325" s="359">
        <v>1</v>
      </c>
      <c r="J325" s="230">
        <v>2</v>
      </c>
      <c r="K325" s="230">
        <v>0</v>
      </c>
      <c r="L325" s="213"/>
      <c r="M325" s="228"/>
    </row>
    <row r="326" spans="1:13">
      <c r="A326" s="83"/>
      <c r="B326" s="83"/>
      <c r="C326" s="231"/>
      <c r="D326" s="232"/>
      <c r="E326" s="82"/>
      <c r="F326" s="83"/>
      <c r="G326" s="83"/>
      <c r="H326" s="83"/>
      <c r="I326" s="83"/>
      <c r="J326" s="233"/>
      <c r="K326" s="233"/>
      <c r="L326" s="213"/>
      <c r="M326" s="228"/>
    </row>
    <row r="327" spans="1:13" ht="16.5">
      <c r="A327" s="359">
        <v>59</v>
      </c>
      <c r="B327" s="369" t="s">
        <v>157</v>
      </c>
      <c r="C327" s="270" t="s">
        <v>158</v>
      </c>
      <c r="D327" s="268" t="s">
        <v>14</v>
      </c>
      <c r="E327" s="349">
        <v>0</v>
      </c>
      <c r="F327" s="357">
        <v>1</v>
      </c>
      <c r="G327" s="357">
        <v>1</v>
      </c>
      <c r="H327" s="357">
        <v>0</v>
      </c>
      <c r="I327" s="357">
        <v>1</v>
      </c>
      <c r="J327" s="230">
        <v>1</v>
      </c>
      <c r="K327" s="230">
        <v>0</v>
      </c>
      <c r="L327" s="213"/>
      <c r="M327" s="228"/>
    </row>
    <row r="328" spans="1:13">
      <c r="A328" s="466" t="s">
        <v>18</v>
      </c>
      <c r="B328" s="467"/>
      <c r="C328" s="467"/>
      <c r="D328" s="467"/>
      <c r="E328" s="389">
        <f>SUM(E327)</f>
        <v>0</v>
      </c>
      <c r="F328" s="359">
        <f>SUM(F327)</f>
        <v>1</v>
      </c>
      <c r="G328" s="359">
        <f>SUM(G327)</f>
        <v>1</v>
      </c>
      <c r="H328" s="359">
        <v>0</v>
      </c>
      <c r="I328" s="359">
        <f>SUM(I327)</f>
        <v>1</v>
      </c>
      <c r="J328" s="230">
        <v>1</v>
      </c>
      <c r="K328" s="230">
        <v>0</v>
      </c>
      <c r="L328" s="213"/>
      <c r="M328" s="228"/>
    </row>
    <row r="329" spans="1:13">
      <c r="A329" s="83"/>
      <c r="B329" s="83"/>
      <c r="C329" s="231"/>
      <c r="D329" s="232"/>
      <c r="E329" s="82"/>
      <c r="F329" s="83"/>
      <c r="G329" s="83"/>
      <c r="H329" s="83"/>
      <c r="I329" s="83"/>
      <c r="J329" s="233"/>
      <c r="K329" s="233"/>
      <c r="L329" s="213"/>
      <c r="M329" s="228"/>
    </row>
    <row r="330" spans="1:13" ht="16.5">
      <c r="A330" s="359">
        <v>60</v>
      </c>
      <c r="B330" s="369" t="s">
        <v>159</v>
      </c>
      <c r="C330" s="270" t="s">
        <v>160</v>
      </c>
      <c r="D330" s="268" t="s">
        <v>14</v>
      </c>
      <c r="E330" s="349">
        <v>0</v>
      </c>
      <c r="F330" s="357">
        <v>1</v>
      </c>
      <c r="G330" s="357">
        <v>1</v>
      </c>
      <c r="H330" s="357">
        <v>1</v>
      </c>
      <c r="I330" s="357">
        <v>1</v>
      </c>
      <c r="J330" s="230">
        <v>2</v>
      </c>
      <c r="K330" s="230">
        <v>0</v>
      </c>
      <c r="L330" s="213"/>
      <c r="M330" s="228"/>
    </row>
    <row r="331" spans="1:13">
      <c r="A331" s="466" t="s">
        <v>18</v>
      </c>
      <c r="B331" s="467"/>
      <c r="C331" s="467"/>
      <c r="D331" s="467"/>
      <c r="E331" s="389">
        <f>SUM(E330:E330)</f>
        <v>0</v>
      </c>
      <c r="F331" s="359">
        <f>SUM(F330:F330)</f>
        <v>1</v>
      </c>
      <c r="G331" s="359">
        <f>SUM(G330:G330)</f>
        <v>1</v>
      </c>
      <c r="H331" s="359">
        <v>1</v>
      </c>
      <c r="I331" s="359">
        <v>1</v>
      </c>
      <c r="J331" s="230">
        <v>2</v>
      </c>
      <c r="K331" s="230">
        <v>0</v>
      </c>
      <c r="L331" s="213"/>
      <c r="M331" s="228"/>
    </row>
    <row r="332" spans="1:13">
      <c r="A332" s="83"/>
      <c r="B332" s="83"/>
      <c r="C332" s="83"/>
      <c r="D332" s="376"/>
      <c r="E332" s="82"/>
      <c r="F332" s="83"/>
      <c r="G332" s="83"/>
      <c r="H332" s="83"/>
      <c r="I332" s="83"/>
      <c r="J332" s="233"/>
      <c r="K332" s="233"/>
      <c r="L332" s="213"/>
      <c r="M332" s="228"/>
    </row>
    <row r="333" spans="1:13" ht="24.75">
      <c r="A333" s="359">
        <v>61</v>
      </c>
      <c r="B333" s="369" t="s">
        <v>161</v>
      </c>
      <c r="C333" s="270" t="s">
        <v>162</v>
      </c>
      <c r="D333" s="268" t="s">
        <v>14</v>
      </c>
      <c r="E333" s="349">
        <v>0</v>
      </c>
      <c r="F333" s="357">
        <v>1</v>
      </c>
      <c r="G333" s="357">
        <v>1</v>
      </c>
      <c r="H333" s="357">
        <v>1</v>
      </c>
      <c r="I333" s="357">
        <v>1</v>
      </c>
      <c r="J333" s="230">
        <v>2</v>
      </c>
      <c r="K333" s="230">
        <v>0</v>
      </c>
      <c r="L333" s="213"/>
      <c r="M333" s="228"/>
    </row>
    <row r="334" spans="1:13">
      <c r="A334" s="472" t="s">
        <v>18</v>
      </c>
      <c r="B334" s="467"/>
      <c r="C334" s="467"/>
      <c r="D334" s="467"/>
      <c r="E334" s="389">
        <v>0</v>
      </c>
      <c r="F334" s="359">
        <v>1</v>
      </c>
      <c r="G334" s="370">
        <v>1</v>
      </c>
      <c r="H334" s="389">
        <v>1</v>
      </c>
      <c r="I334" s="359">
        <v>1</v>
      </c>
      <c r="J334" s="230">
        <v>2</v>
      </c>
      <c r="K334" s="230">
        <v>0</v>
      </c>
      <c r="L334" s="213"/>
      <c r="M334" s="228"/>
    </row>
    <row r="335" spans="1:13">
      <c r="A335" s="82"/>
      <c r="B335" s="83"/>
      <c r="C335" s="83"/>
      <c r="D335" s="376"/>
      <c r="E335" s="82"/>
      <c r="F335" s="83"/>
      <c r="G335" s="376"/>
      <c r="H335" s="82"/>
      <c r="I335" s="83"/>
      <c r="J335" s="233"/>
      <c r="K335" s="233"/>
      <c r="L335" s="213"/>
      <c r="M335" s="228"/>
    </row>
    <row r="336" spans="1:13" ht="24.75">
      <c r="A336" s="389">
        <v>62</v>
      </c>
      <c r="B336" s="369" t="s">
        <v>163</v>
      </c>
      <c r="C336" s="270" t="s">
        <v>164</v>
      </c>
      <c r="D336" s="268" t="s">
        <v>14</v>
      </c>
      <c r="E336" s="349">
        <v>0</v>
      </c>
      <c r="F336" s="357">
        <v>1</v>
      </c>
      <c r="G336" s="391">
        <v>1</v>
      </c>
      <c r="H336" s="349">
        <v>1</v>
      </c>
      <c r="I336" s="357">
        <v>1</v>
      </c>
      <c r="J336" s="230">
        <v>2</v>
      </c>
      <c r="K336" s="230">
        <v>5</v>
      </c>
      <c r="L336" s="213"/>
      <c r="M336" s="228"/>
    </row>
    <row r="337" spans="1:13">
      <c r="A337" s="472" t="s">
        <v>18</v>
      </c>
      <c r="B337" s="467"/>
      <c r="C337" s="467"/>
      <c r="D337" s="467"/>
      <c r="E337" s="389">
        <f t="shared" ref="E337:J337" si="23">SUM(E336)</f>
        <v>0</v>
      </c>
      <c r="F337" s="359">
        <f t="shared" si="23"/>
        <v>1</v>
      </c>
      <c r="G337" s="370">
        <f t="shared" si="23"/>
        <v>1</v>
      </c>
      <c r="H337" s="389">
        <f t="shared" si="23"/>
        <v>1</v>
      </c>
      <c r="I337" s="359">
        <f t="shared" si="23"/>
        <v>1</v>
      </c>
      <c r="J337" s="230">
        <f t="shared" si="23"/>
        <v>2</v>
      </c>
      <c r="K337" s="230">
        <v>5</v>
      </c>
      <c r="L337" s="213"/>
      <c r="M337" s="228"/>
    </row>
    <row r="338" spans="1:13">
      <c r="A338" s="82"/>
      <c r="B338" s="83"/>
      <c r="C338" s="83"/>
      <c r="D338" s="376"/>
      <c r="E338" s="82"/>
      <c r="F338" s="83"/>
      <c r="G338" s="376"/>
      <c r="H338" s="82"/>
      <c r="I338" s="83"/>
      <c r="J338" s="233"/>
      <c r="K338" s="233"/>
      <c r="L338" s="213"/>
      <c r="M338" s="228"/>
    </row>
    <row r="339" spans="1:13" ht="24.75">
      <c r="A339" s="389">
        <v>63</v>
      </c>
      <c r="B339" s="369" t="s">
        <v>165</v>
      </c>
      <c r="C339" s="270" t="s">
        <v>166</v>
      </c>
      <c r="D339" s="268" t="s">
        <v>295</v>
      </c>
      <c r="E339" s="349">
        <v>1</v>
      </c>
      <c r="F339" s="357">
        <v>0</v>
      </c>
      <c r="G339" s="391">
        <v>1</v>
      </c>
      <c r="H339" s="349">
        <v>1</v>
      </c>
      <c r="I339" s="357">
        <v>1</v>
      </c>
      <c r="J339" s="230">
        <v>2</v>
      </c>
      <c r="K339" s="230">
        <v>0</v>
      </c>
      <c r="L339" s="213"/>
      <c r="M339" s="228"/>
    </row>
    <row r="340" spans="1:13" ht="13.5" thickBot="1">
      <c r="A340" s="512" t="s">
        <v>18</v>
      </c>
      <c r="B340" s="513"/>
      <c r="C340" s="513"/>
      <c r="D340" s="513"/>
      <c r="E340" s="354">
        <v>1</v>
      </c>
      <c r="F340" s="367">
        <v>0</v>
      </c>
      <c r="G340" s="393">
        <v>1</v>
      </c>
      <c r="H340" s="354">
        <v>1</v>
      </c>
      <c r="I340" s="367">
        <v>1</v>
      </c>
      <c r="J340" s="274">
        <v>2</v>
      </c>
      <c r="K340" s="274">
        <v>0</v>
      </c>
      <c r="L340" s="213"/>
      <c r="M340" s="228"/>
    </row>
    <row r="341" spans="1:13" ht="13.5" thickBot="1">
      <c r="A341" s="255"/>
      <c r="B341" s="256"/>
      <c r="C341" s="256"/>
      <c r="D341" s="256"/>
      <c r="E341" s="255"/>
      <c r="F341" s="256"/>
      <c r="G341" s="256"/>
      <c r="H341" s="256"/>
      <c r="I341" s="256"/>
      <c r="J341" s="257"/>
      <c r="K341" s="257"/>
      <c r="L341" s="213"/>
      <c r="M341" s="228"/>
    </row>
    <row r="342" spans="1:13" ht="13.5" hidden="1" customHeight="1" thickBot="1">
      <c r="A342" s="255"/>
      <c r="B342" s="256"/>
      <c r="C342" s="256"/>
      <c r="D342" s="256"/>
      <c r="E342" s="255"/>
      <c r="F342" s="256"/>
      <c r="G342" s="256"/>
      <c r="H342" s="256"/>
      <c r="I342" s="256"/>
      <c r="J342" s="257"/>
      <c r="K342" s="257"/>
      <c r="L342" s="213"/>
      <c r="M342" s="228"/>
    </row>
    <row r="343" spans="1:13" ht="24.75">
      <c r="A343" s="389">
        <v>64</v>
      </c>
      <c r="B343" s="369" t="s">
        <v>169</v>
      </c>
      <c r="C343" s="270" t="s">
        <v>170</v>
      </c>
      <c r="D343" s="268" t="s">
        <v>14</v>
      </c>
      <c r="E343" s="349">
        <v>0</v>
      </c>
      <c r="F343" s="357">
        <v>1</v>
      </c>
      <c r="G343" s="391">
        <v>1</v>
      </c>
      <c r="H343" s="349">
        <v>0</v>
      </c>
      <c r="I343" s="357">
        <v>1</v>
      </c>
      <c r="J343" s="230">
        <v>1</v>
      </c>
      <c r="K343" s="230">
        <v>0</v>
      </c>
      <c r="L343" s="213"/>
      <c r="M343" s="228"/>
    </row>
    <row r="344" spans="1:13">
      <c r="A344" s="472" t="s">
        <v>18</v>
      </c>
      <c r="B344" s="467"/>
      <c r="C344" s="467"/>
      <c r="D344" s="467"/>
      <c r="E344" s="389">
        <f t="shared" ref="E344:J344" si="24">SUM(E343:E343)</f>
        <v>0</v>
      </c>
      <c r="F344" s="359">
        <f t="shared" si="24"/>
        <v>1</v>
      </c>
      <c r="G344" s="370">
        <f t="shared" si="24"/>
        <v>1</v>
      </c>
      <c r="H344" s="389">
        <f t="shared" si="24"/>
        <v>0</v>
      </c>
      <c r="I344" s="359">
        <f t="shared" si="24"/>
        <v>1</v>
      </c>
      <c r="J344" s="230">
        <f t="shared" si="24"/>
        <v>1</v>
      </c>
      <c r="K344" s="230">
        <v>0</v>
      </c>
      <c r="L344" s="213"/>
      <c r="M344" s="228"/>
    </row>
    <row r="345" spans="1:13">
      <c r="A345" s="112"/>
      <c r="B345" s="111"/>
      <c r="C345" s="111"/>
      <c r="D345" s="111"/>
      <c r="E345" s="112"/>
      <c r="F345" s="111"/>
      <c r="G345" s="111"/>
      <c r="H345" s="112"/>
      <c r="I345" s="111"/>
      <c r="J345" s="241"/>
      <c r="K345" s="253"/>
      <c r="L345" s="213"/>
      <c r="M345" s="228"/>
    </row>
    <row r="346" spans="1:13" ht="12.75" customHeight="1">
      <c r="A346" s="476">
        <v>65</v>
      </c>
      <c r="B346" s="526" t="s">
        <v>171</v>
      </c>
      <c r="C346" s="516" t="s">
        <v>172</v>
      </c>
      <c r="D346" s="268" t="s">
        <v>48</v>
      </c>
      <c r="E346" s="349">
        <v>1</v>
      </c>
      <c r="F346" s="357">
        <v>0</v>
      </c>
      <c r="G346" s="391">
        <v>1</v>
      </c>
      <c r="H346" s="349">
        <v>1</v>
      </c>
      <c r="I346" s="357">
        <v>1</v>
      </c>
      <c r="J346" s="230">
        <v>2</v>
      </c>
      <c r="K346" s="230">
        <v>0</v>
      </c>
      <c r="L346" s="213"/>
      <c r="M346" s="228"/>
    </row>
    <row r="347" spans="1:13" ht="12.75" customHeight="1">
      <c r="A347" s="477"/>
      <c r="B347" s="526"/>
      <c r="C347" s="517"/>
      <c r="D347" s="268" t="s">
        <v>392</v>
      </c>
      <c r="E347" s="349">
        <v>1</v>
      </c>
      <c r="F347" s="357">
        <v>0</v>
      </c>
      <c r="G347" s="391">
        <v>1</v>
      </c>
      <c r="H347" s="349">
        <v>1</v>
      </c>
      <c r="I347" s="357">
        <v>0</v>
      </c>
      <c r="J347" s="230">
        <v>1</v>
      </c>
      <c r="K347" s="230">
        <v>0</v>
      </c>
      <c r="L347" s="213"/>
      <c r="M347" s="228"/>
    </row>
    <row r="348" spans="1:13" ht="12.75" customHeight="1">
      <c r="A348" s="477"/>
      <c r="B348" s="526"/>
      <c r="C348" s="517"/>
      <c r="D348" s="268" t="s">
        <v>337</v>
      </c>
      <c r="E348" s="349">
        <v>0</v>
      </c>
      <c r="F348" s="357">
        <v>1</v>
      </c>
      <c r="G348" s="391">
        <v>1</v>
      </c>
      <c r="H348" s="349">
        <v>0</v>
      </c>
      <c r="I348" s="357">
        <v>1</v>
      </c>
      <c r="J348" s="230">
        <v>1</v>
      </c>
      <c r="K348" s="230">
        <v>0</v>
      </c>
      <c r="L348" s="213"/>
      <c r="M348" s="228"/>
    </row>
    <row r="349" spans="1:13">
      <c r="A349" s="477"/>
      <c r="B349" s="526"/>
      <c r="C349" s="517"/>
      <c r="D349" s="268" t="s">
        <v>15</v>
      </c>
      <c r="E349" s="349">
        <v>1</v>
      </c>
      <c r="F349" s="357">
        <v>0</v>
      </c>
      <c r="G349" s="391">
        <v>1</v>
      </c>
      <c r="H349" s="349">
        <v>1</v>
      </c>
      <c r="I349" s="357">
        <v>0</v>
      </c>
      <c r="J349" s="230">
        <v>1</v>
      </c>
      <c r="K349" s="399">
        <v>0</v>
      </c>
      <c r="L349" s="213"/>
      <c r="M349" s="228"/>
    </row>
    <row r="350" spans="1:13">
      <c r="A350" s="472" t="s">
        <v>18</v>
      </c>
      <c r="B350" s="467"/>
      <c r="C350" s="467"/>
      <c r="D350" s="467"/>
      <c r="E350" s="351">
        <f t="shared" ref="E350:J350" si="25">SUM(E346:E349)</f>
        <v>3</v>
      </c>
      <c r="F350" s="359">
        <f t="shared" si="25"/>
        <v>1</v>
      </c>
      <c r="G350" s="372">
        <f t="shared" si="25"/>
        <v>4</v>
      </c>
      <c r="H350" s="351">
        <f t="shared" si="25"/>
        <v>3</v>
      </c>
      <c r="I350" s="359">
        <f t="shared" si="25"/>
        <v>2</v>
      </c>
      <c r="J350" s="269">
        <f t="shared" si="25"/>
        <v>5</v>
      </c>
      <c r="K350" s="230">
        <v>0</v>
      </c>
      <c r="L350" s="213"/>
      <c r="M350" s="228"/>
    </row>
    <row r="351" spans="1:13">
      <c r="A351" s="82"/>
      <c r="B351" s="83"/>
      <c r="C351" s="83"/>
      <c r="D351" s="376"/>
      <c r="E351" s="82"/>
      <c r="F351" s="83"/>
      <c r="G351" s="376"/>
      <c r="H351" s="82"/>
      <c r="I351" s="83"/>
      <c r="J351" s="233"/>
      <c r="K351" s="233"/>
      <c r="L351" s="213"/>
      <c r="M351" s="228"/>
    </row>
    <row r="352" spans="1:13" ht="12.75" customHeight="1">
      <c r="A352" s="476">
        <v>66</v>
      </c>
      <c r="B352" s="526" t="s">
        <v>173</v>
      </c>
      <c r="C352" s="516" t="s">
        <v>174</v>
      </c>
      <c r="D352" s="268" t="s">
        <v>11</v>
      </c>
      <c r="E352" s="349">
        <v>1</v>
      </c>
      <c r="F352" s="357">
        <v>1</v>
      </c>
      <c r="G352" s="391">
        <v>2</v>
      </c>
      <c r="H352" s="349">
        <v>1</v>
      </c>
      <c r="I352" s="357">
        <v>1</v>
      </c>
      <c r="J352" s="230">
        <v>2</v>
      </c>
      <c r="K352" s="230">
        <v>2</v>
      </c>
      <c r="L352" s="213"/>
      <c r="M352" s="228"/>
    </row>
    <row r="353" spans="1:13">
      <c r="A353" s="477"/>
      <c r="B353" s="526"/>
      <c r="C353" s="517"/>
      <c r="D353" s="268" t="s">
        <v>17</v>
      </c>
      <c r="E353" s="349">
        <v>1</v>
      </c>
      <c r="F353" s="357">
        <v>0</v>
      </c>
      <c r="G353" s="391">
        <v>1</v>
      </c>
      <c r="H353" s="349">
        <v>1</v>
      </c>
      <c r="I353" s="357">
        <v>1</v>
      </c>
      <c r="J353" s="230">
        <v>2</v>
      </c>
      <c r="K353" s="230">
        <v>3</v>
      </c>
      <c r="L353" s="213"/>
      <c r="M353" s="228"/>
    </row>
    <row r="354" spans="1:13">
      <c r="A354" s="478"/>
      <c r="B354" s="526"/>
      <c r="C354" s="518"/>
      <c r="D354" s="268" t="s">
        <v>328</v>
      </c>
      <c r="E354" s="349">
        <v>0</v>
      </c>
      <c r="F354" s="357">
        <v>1</v>
      </c>
      <c r="G354" s="391">
        <v>1</v>
      </c>
      <c r="H354" s="349">
        <v>1</v>
      </c>
      <c r="I354" s="357">
        <v>1</v>
      </c>
      <c r="J354" s="230">
        <v>2</v>
      </c>
      <c r="K354" s="230">
        <v>0</v>
      </c>
      <c r="L354" s="213"/>
      <c r="M354" s="228"/>
    </row>
    <row r="355" spans="1:13">
      <c r="A355" s="472" t="s">
        <v>18</v>
      </c>
      <c r="B355" s="467"/>
      <c r="C355" s="467"/>
      <c r="D355" s="467"/>
      <c r="E355" s="351">
        <f>SUM(E352:E354)</f>
        <v>2</v>
      </c>
      <c r="F355" s="359">
        <f>SUM(F352:F354)</f>
        <v>2</v>
      </c>
      <c r="G355" s="372">
        <f>SUM(G352:G354)</f>
        <v>4</v>
      </c>
      <c r="H355" s="351">
        <v>3</v>
      </c>
      <c r="I355" s="359">
        <v>3</v>
      </c>
      <c r="J355" s="269">
        <v>6</v>
      </c>
      <c r="K355" s="230">
        <v>5</v>
      </c>
      <c r="L355" s="213"/>
      <c r="M355" s="228"/>
    </row>
    <row r="356" spans="1:13">
      <c r="A356" s="112"/>
      <c r="B356" s="111"/>
      <c r="C356" s="111"/>
      <c r="D356" s="111"/>
      <c r="E356" s="112"/>
      <c r="F356" s="111"/>
      <c r="G356" s="111"/>
      <c r="H356" s="112"/>
      <c r="I356" s="111"/>
      <c r="J356" s="241"/>
      <c r="K356" s="253"/>
      <c r="L356" s="213"/>
      <c r="M356" s="228"/>
    </row>
    <row r="357" spans="1:13">
      <c r="A357" s="476">
        <v>67</v>
      </c>
      <c r="B357" s="521" t="s">
        <v>304</v>
      </c>
      <c r="C357" s="523" t="s">
        <v>305</v>
      </c>
      <c r="D357" s="268" t="s">
        <v>17</v>
      </c>
      <c r="E357" s="349">
        <v>1</v>
      </c>
      <c r="F357" s="357">
        <v>1</v>
      </c>
      <c r="G357" s="391">
        <v>2</v>
      </c>
      <c r="H357" s="349">
        <v>1</v>
      </c>
      <c r="I357" s="357">
        <v>1</v>
      </c>
      <c r="J357" s="230">
        <v>2</v>
      </c>
      <c r="K357" s="230">
        <v>0</v>
      </c>
      <c r="L357" s="213"/>
      <c r="M357" s="228"/>
    </row>
    <row r="358" spans="1:13">
      <c r="A358" s="477"/>
      <c r="B358" s="522"/>
      <c r="C358" s="524"/>
      <c r="D358" s="268" t="s">
        <v>328</v>
      </c>
      <c r="E358" s="349">
        <v>1</v>
      </c>
      <c r="F358" s="357">
        <v>0</v>
      </c>
      <c r="G358" s="391">
        <v>1</v>
      </c>
      <c r="H358" s="349">
        <v>1</v>
      </c>
      <c r="I358" s="357">
        <v>1</v>
      </c>
      <c r="J358" s="230">
        <v>2</v>
      </c>
      <c r="K358" s="230">
        <v>0</v>
      </c>
      <c r="L358" s="213"/>
      <c r="M358" s="228"/>
    </row>
    <row r="359" spans="1:13">
      <c r="A359" s="477"/>
      <c r="B359" s="522"/>
      <c r="C359" s="524"/>
      <c r="D359" s="268" t="s">
        <v>393</v>
      </c>
      <c r="E359" s="349">
        <v>1</v>
      </c>
      <c r="F359" s="357">
        <v>0</v>
      </c>
      <c r="G359" s="391">
        <v>1</v>
      </c>
      <c r="H359" s="349">
        <v>1</v>
      </c>
      <c r="I359" s="357">
        <v>0</v>
      </c>
      <c r="J359" s="230">
        <v>1</v>
      </c>
      <c r="K359" s="230">
        <v>0</v>
      </c>
      <c r="L359" s="213"/>
      <c r="M359" s="228"/>
    </row>
    <row r="360" spans="1:13">
      <c r="A360" s="477"/>
      <c r="B360" s="522"/>
      <c r="C360" s="524"/>
      <c r="D360" s="268" t="s">
        <v>394</v>
      </c>
      <c r="E360" s="349">
        <v>0</v>
      </c>
      <c r="F360" s="357">
        <v>0</v>
      </c>
      <c r="G360" s="391">
        <v>0</v>
      </c>
      <c r="H360" s="349">
        <v>1</v>
      </c>
      <c r="I360" s="357">
        <v>0</v>
      </c>
      <c r="J360" s="230">
        <v>1</v>
      </c>
      <c r="K360" s="230">
        <v>0</v>
      </c>
      <c r="L360" s="213"/>
      <c r="M360" s="228"/>
    </row>
    <row r="361" spans="1:13">
      <c r="A361" s="478"/>
      <c r="B361" s="522"/>
      <c r="C361" s="525"/>
      <c r="D361" s="268" t="s">
        <v>331</v>
      </c>
      <c r="E361" s="349">
        <v>1</v>
      </c>
      <c r="F361" s="357">
        <v>0</v>
      </c>
      <c r="G361" s="391">
        <v>1</v>
      </c>
      <c r="H361" s="349">
        <v>0</v>
      </c>
      <c r="I361" s="357">
        <v>1</v>
      </c>
      <c r="J361" s="230">
        <v>1</v>
      </c>
      <c r="K361" s="230">
        <v>0</v>
      </c>
      <c r="L361" s="213"/>
      <c r="M361" s="228"/>
    </row>
    <row r="362" spans="1:13">
      <c r="A362" s="472" t="s">
        <v>18</v>
      </c>
      <c r="B362" s="467"/>
      <c r="C362" s="467"/>
      <c r="D362" s="467"/>
      <c r="E362" s="351">
        <f>SUM(E352:E356)</f>
        <v>4</v>
      </c>
      <c r="F362" s="359">
        <f>SUM(F352:F356)</f>
        <v>4</v>
      </c>
      <c r="G362" s="372">
        <f>SUM(G352:G356)</f>
        <v>8</v>
      </c>
      <c r="H362" s="351">
        <f>SUM(H357:H361)</f>
        <v>4</v>
      </c>
      <c r="I362" s="359">
        <f>SUM(I357:I361)</f>
        <v>3</v>
      </c>
      <c r="J362" s="269">
        <f>SUM(J357:J361)</f>
        <v>7</v>
      </c>
      <c r="K362" s="230">
        <v>0</v>
      </c>
      <c r="L362" s="213"/>
      <c r="M362" s="228"/>
    </row>
    <row r="363" spans="1:13">
      <c r="A363" s="112"/>
      <c r="B363" s="111"/>
      <c r="C363" s="111"/>
      <c r="D363" s="111"/>
      <c r="E363" s="112"/>
      <c r="F363" s="111"/>
      <c r="G363" s="111"/>
      <c r="H363" s="112"/>
      <c r="I363" s="111"/>
      <c r="J363" s="241"/>
      <c r="K363" s="253"/>
      <c r="L363" s="325"/>
      <c r="M363" s="228"/>
    </row>
    <row r="364" spans="1:13" s="403" customFormat="1" ht="26.25" customHeight="1">
      <c r="A364" s="354">
        <v>66</v>
      </c>
      <c r="B364" s="369" t="s">
        <v>395</v>
      </c>
      <c r="C364" s="373" t="s">
        <v>113</v>
      </c>
      <c r="D364" s="268" t="s">
        <v>331</v>
      </c>
      <c r="E364" s="349">
        <v>0</v>
      </c>
      <c r="F364" s="357">
        <v>1</v>
      </c>
      <c r="G364" s="391">
        <v>1</v>
      </c>
      <c r="H364" s="349">
        <v>1</v>
      </c>
      <c r="I364" s="357">
        <v>1</v>
      </c>
      <c r="J364" s="230">
        <v>2</v>
      </c>
      <c r="K364" s="230">
        <v>0</v>
      </c>
      <c r="L364" s="213"/>
      <c r="M364" s="402"/>
    </row>
    <row r="365" spans="1:13">
      <c r="A365" s="472" t="s">
        <v>18</v>
      </c>
      <c r="B365" s="467"/>
      <c r="C365" s="467"/>
      <c r="D365" s="467"/>
      <c r="E365" s="351">
        <f t="shared" ref="E365:J365" si="26">SUM(E364)</f>
        <v>0</v>
      </c>
      <c r="F365" s="359">
        <f t="shared" si="26"/>
        <v>1</v>
      </c>
      <c r="G365" s="372">
        <f t="shared" si="26"/>
        <v>1</v>
      </c>
      <c r="H365" s="389">
        <f t="shared" si="26"/>
        <v>1</v>
      </c>
      <c r="I365" s="359">
        <f t="shared" si="26"/>
        <v>1</v>
      </c>
      <c r="J365" s="269">
        <f t="shared" si="26"/>
        <v>2</v>
      </c>
      <c r="K365" s="230">
        <v>0</v>
      </c>
      <c r="L365" s="213"/>
      <c r="M365" s="228"/>
    </row>
    <row r="366" spans="1:13" s="114" customFormat="1">
      <c r="A366" s="112"/>
      <c r="B366" s="111"/>
      <c r="C366" s="111"/>
      <c r="D366" s="111"/>
      <c r="E366" s="112"/>
      <c r="F366" s="111"/>
      <c r="G366" s="111"/>
      <c r="H366" s="112"/>
      <c r="I366" s="111"/>
      <c r="J366" s="241"/>
      <c r="K366" s="253"/>
      <c r="L366" s="325"/>
      <c r="M366" s="245"/>
    </row>
    <row r="367" spans="1:13" ht="27" customHeight="1">
      <c r="A367" s="367">
        <v>48</v>
      </c>
      <c r="B367" s="369" t="s">
        <v>396</v>
      </c>
      <c r="C367" s="373" t="s">
        <v>397</v>
      </c>
      <c r="D367" s="268" t="s">
        <v>295</v>
      </c>
      <c r="E367" s="349">
        <v>1</v>
      </c>
      <c r="F367" s="357">
        <v>0</v>
      </c>
      <c r="G367" s="357">
        <v>1</v>
      </c>
      <c r="H367" s="357">
        <v>1</v>
      </c>
      <c r="I367" s="357">
        <v>1</v>
      </c>
      <c r="J367" s="230">
        <v>2</v>
      </c>
      <c r="K367" s="230">
        <v>0</v>
      </c>
      <c r="L367" s="213"/>
      <c r="M367" s="228"/>
    </row>
    <row r="368" spans="1:13">
      <c r="A368" s="466" t="s">
        <v>18</v>
      </c>
      <c r="B368" s="467"/>
      <c r="C368" s="467"/>
      <c r="D368" s="467"/>
      <c r="E368" s="389">
        <f t="shared" ref="E368:J368" si="27">SUM(E367)</f>
        <v>1</v>
      </c>
      <c r="F368" s="359">
        <f t="shared" si="27"/>
        <v>0</v>
      </c>
      <c r="G368" s="359">
        <f t="shared" si="27"/>
        <v>1</v>
      </c>
      <c r="H368" s="359">
        <f t="shared" si="27"/>
        <v>1</v>
      </c>
      <c r="I368" s="359">
        <f t="shared" si="27"/>
        <v>1</v>
      </c>
      <c r="J368" s="230">
        <f t="shared" si="27"/>
        <v>2</v>
      </c>
      <c r="K368" s="230">
        <v>0</v>
      </c>
      <c r="L368" s="213"/>
      <c r="M368" s="228"/>
    </row>
    <row r="369" spans="1:13" ht="33">
      <c r="A369" s="389">
        <v>68</v>
      </c>
      <c r="B369" s="379" t="s">
        <v>175</v>
      </c>
      <c r="C369" s="270" t="s">
        <v>176</v>
      </c>
      <c r="D369" s="268" t="s">
        <v>295</v>
      </c>
      <c r="E369" s="349">
        <v>1</v>
      </c>
      <c r="F369" s="357">
        <v>0</v>
      </c>
      <c r="G369" s="391">
        <v>1</v>
      </c>
      <c r="H369" s="349">
        <v>1</v>
      </c>
      <c r="I369" s="357">
        <v>1</v>
      </c>
      <c r="J369" s="230">
        <v>2</v>
      </c>
      <c r="K369" s="230">
        <v>0</v>
      </c>
      <c r="L369" s="213"/>
      <c r="M369" s="228"/>
    </row>
    <row r="370" spans="1:13">
      <c r="A370" s="351"/>
      <c r="B370" s="293"/>
      <c r="C370" s="278"/>
      <c r="D370" s="279" t="s">
        <v>328</v>
      </c>
      <c r="E370" s="349">
        <v>0</v>
      </c>
      <c r="F370" s="357">
        <v>1</v>
      </c>
      <c r="G370" s="391">
        <v>1</v>
      </c>
      <c r="H370" s="349">
        <v>1</v>
      </c>
      <c r="I370" s="357">
        <v>1</v>
      </c>
      <c r="J370" s="230">
        <v>2</v>
      </c>
      <c r="K370" s="230">
        <v>0</v>
      </c>
      <c r="L370" s="213"/>
      <c r="M370" s="228"/>
    </row>
    <row r="371" spans="1:13">
      <c r="A371" s="472" t="s">
        <v>18</v>
      </c>
      <c r="B371" s="467"/>
      <c r="C371" s="467"/>
      <c r="D371" s="467"/>
      <c r="E371" s="389">
        <f>SUM(E369:E369)</f>
        <v>1</v>
      </c>
      <c r="F371" s="359">
        <v>1</v>
      </c>
      <c r="G371" s="370">
        <v>2</v>
      </c>
      <c r="H371" s="389">
        <v>2</v>
      </c>
      <c r="I371" s="359">
        <v>2</v>
      </c>
      <c r="J371" s="230">
        <v>4</v>
      </c>
      <c r="K371" s="230">
        <v>0</v>
      </c>
      <c r="L371" s="213"/>
      <c r="M371" s="228"/>
    </row>
    <row r="372" spans="1:13">
      <c r="A372" s="112"/>
      <c r="B372" s="111"/>
      <c r="C372" s="111"/>
      <c r="D372" s="111"/>
      <c r="E372" s="112"/>
      <c r="F372" s="111"/>
      <c r="G372" s="111"/>
      <c r="H372" s="112"/>
      <c r="I372" s="111"/>
      <c r="J372" s="241"/>
      <c r="K372" s="253"/>
      <c r="L372" s="213"/>
      <c r="M372" s="228"/>
    </row>
    <row r="373" spans="1:13" ht="24.75">
      <c r="A373" s="389">
        <v>69</v>
      </c>
      <c r="B373" s="380" t="s">
        <v>177</v>
      </c>
      <c r="C373" s="270" t="s">
        <v>178</v>
      </c>
      <c r="D373" s="268" t="s">
        <v>339</v>
      </c>
      <c r="E373" s="349">
        <v>1</v>
      </c>
      <c r="F373" s="357">
        <v>1</v>
      </c>
      <c r="G373" s="391">
        <v>2</v>
      </c>
      <c r="H373" s="349">
        <v>1</v>
      </c>
      <c r="I373" s="357">
        <v>1</v>
      </c>
      <c r="J373" s="230">
        <v>2</v>
      </c>
      <c r="K373" s="230">
        <v>0</v>
      </c>
      <c r="L373" s="213"/>
      <c r="M373" s="228"/>
    </row>
    <row r="374" spans="1:13">
      <c r="A374" s="472" t="s">
        <v>18</v>
      </c>
      <c r="B374" s="467"/>
      <c r="C374" s="467"/>
      <c r="D374" s="467"/>
      <c r="E374" s="389">
        <f t="shared" ref="E374:J374" si="28">SUM(E373:E373)</f>
        <v>1</v>
      </c>
      <c r="F374" s="359">
        <f t="shared" si="28"/>
        <v>1</v>
      </c>
      <c r="G374" s="370">
        <f t="shared" si="28"/>
        <v>2</v>
      </c>
      <c r="H374" s="389">
        <f t="shared" si="28"/>
        <v>1</v>
      </c>
      <c r="I374" s="359">
        <f t="shared" si="28"/>
        <v>1</v>
      </c>
      <c r="J374" s="230">
        <f t="shared" si="28"/>
        <v>2</v>
      </c>
      <c r="K374" s="230">
        <v>0</v>
      </c>
      <c r="L374" s="213"/>
      <c r="M374" s="228"/>
    </row>
    <row r="375" spans="1:13">
      <c r="A375" s="112"/>
      <c r="B375" s="111"/>
      <c r="C375" s="111"/>
      <c r="D375" s="111"/>
      <c r="E375" s="112"/>
      <c r="F375" s="111"/>
      <c r="G375" s="111"/>
      <c r="H375" s="112"/>
      <c r="I375" s="111"/>
      <c r="J375" s="241"/>
      <c r="K375" s="253"/>
      <c r="L375" s="213"/>
      <c r="M375" s="228"/>
    </row>
    <row r="376" spans="1:13" ht="33">
      <c r="A376" s="389">
        <v>70</v>
      </c>
      <c r="B376" s="380" t="s">
        <v>179</v>
      </c>
      <c r="C376" s="270" t="s">
        <v>180</v>
      </c>
      <c r="D376" s="268" t="s">
        <v>340</v>
      </c>
      <c r="E376" s="349">
        <v>1</v>
      </c>
      <c r="F376" s="357">
        <v>0</v>
      </c>
      <c r="G376" s="391">
        <v>1</v>
      </c>
      <c r="H376" s="349">
        <v>1</v>
      </c>
      <c r="I376" s="357">
        <v>0</v>
      </c>
      <c r="J376" s="230">
        <v>1</v>
      </c>
      <c r="K376" s="230">
        <v>0</v>
      </c>
      <c r="L376" s="213"/>
      <c r="M376" s="228"/>
    </row>
    <row r="377" spans="1:13">
      <c r="A377" s="351"/>
      <c r="B377" s="294"/>
      <c r="C377" s="278"/>
      <c r="D377" s="279" t="s">
        <v>328</v>
      </c>
      <c r="E377" s="349">
        <v>0</v>
      </c>
      <c r="F377" s="357">
        <v>1</v>
      </c>
      <c r="G377" s="391">
        <v>1</v>
      </c>
      <c r="H377" s="349">
        <v>0</v>
      </c>
      <c r="I377" s="357">
        <v>1</v>
      </c>
      <c r="J377" s="230">
        <v>1</v>
      </c>
      <c r="K377" s="230">
        <v>0</v>
      </c>
      <c r="L377" s="213"/>
      <c r="M377" s="228"/>
    </row>
    <row r="378" spans="1:13">
      <c r="A378" s="472" t="s">
        <v>18</v>
      </c>
      <c r="B378" s="467"/>
      <c r="C378" s="467"/>
      <c r="D378" s="467"/>
      <c r="E378" s="389">
        <f>SUM(E376:E376)</f>
        <v>1</v>
      </c>
      <c r="F378" s="359">
        <v>1</v>
      </c>
      <c r="G378" s="370">
        <v>2</v>
      </c>
      <c r="H378" s="389">
        <f>SUM(H376:H376)</f>
        <v>1</v>
      </c>
      <c r="I378" s="359">
        <v>1</v>
      </c>
      <c r="J378" s="230">
        <v>2</v>
      </c>
      <c r="K378" s="230">
        <v>0</v>
      </c>
      <c r="L378" s="213"/>
      <c r="M378" s="228"/>
    </row>
    <row r="379" spans="1:13" ht="18">
      <c r="A379" s="548" t="s">
        <v>413</v>
      </c>
      <c r="B379" s="549"/>
      <c r="C379" s="549"/>
      <c r="D379" s="550"/>
      <c r="E379" s="410">
        <f>SUM(E378+E374+E371+E368+E362+E355+E350+E340)</f>
        <v>14</v>
      </c>
      <c r="F379" s="411">
        <f>SUM(F378+F374+F371+F365+F362+F355+F350+F344+F337+F334+F331+F328+F325+F322)</f>
        <v>18</v>
      </c>
      <c r="G379" s="411">
        <f>SUM(G378+G374+G371+G368+G365+G362+G355+G350+G344+G340+G337+G334+G331+G328+G325+G322)</f>
        <v>32</v>
      </c>
      <c r="H379" s="410">
        <f>SUM(H378+H374+H371+H368+H365+H362+H355+H350+H344+H340+H337+H334+H331+H328+H325+H322)</f>
        <v>21</v>
      </c>
      <c r="I379" s="411">
        <f>SUM(I378+I374+I371+I368+I365+I362+I355+I350+I344+I340+I337+I334+I331+I328+I325+I322)</f>
        <v>22</v>
      </c>
      <c r="J379" s="428">
        <f>SUM(J378+J374+J371+J368+J365+J362+J355+J350+J344+J340+J337+J334+J331+J328+J325+J322)</f>
        <v>43</v>
      </c>
      <c r="K379" s="463">
        <f>SUM(K355+K337)</f>
        <v>10</v>
      </c>
      <c r="L379" s="320"/>
      <c r="M379" s="228"/>
    </row>
    <row r="380" spans="1:13">
      <c r="A380" s="112"/>
      <c r="B380" s="111"/>
      <c r="C380" s="111"/>
      <c r="D380" s="111"/>
      <c r="E380" s="112"/>
      <c r="F380" s="111"/>
      <c r="G380" s="111"/>
      <c r="H380" s="112"/>
      <c r="I380" s="111"/>
      <c r="J380" s="241"/>
      <c r="K380" s="253"/>
      <c r="L380" s="213"/>
      <c r="M380" s="228"/>
    </row>
    <row r="381" spans="1:13" ht="24.75">
      <c r="A381" s="389">
        <v>71</v>
      </c>
      <c r="B381" s="380" t="s">
        <v>181</v>
      </c>
      <c r="C381" s="270" t="s">
        <v>182</v>
      </c>
      <c r="D381" s="268" t="s">
        <v>14</v>
      </c>
      <c r="E381" s="349">
        <v>1</v>
      </c>
      <c r="F381" s="357">
        <v>1</v>
      </c>
      <c r="G381" s="391">
        <v>2</v>
      </c>
      <c r="H381" s="349">
        <v>1</v>
      </c>
      <c r="I381" s="357">
        <v>1</v>
      </c>
      <c r="J381" s="230">
        <v>2</v>
      </c>
      <c r="K381" s="230">
        <v>0</v>
      </c>
      <c r="L381" s="213"/>
      <c r="M381" s="228"/>
    </row>
    <row r="382" spans="1:13">
      <c r="A382" s="472" t="s">
        <v>18</v>
      </c>
      <c r="B382" s="467"/>
      <c r="C382" s="467"/>
      <c r="D382" s="467"/>
      <c r="E382" s="389">
        <f t="shared" ref="E382:J382" si="29">SUM(E381:E381)</f>
        <v>1</v>
      </c>
      <c r="F382" s="359">
        <f t="shared" si="29"/>
        <v>1</v>
      </c>
      <c r="G382" s="370">
        <f t="shared" si="29"/>
        <v>2</v>
      </c>
      <c r="H382" s="389">
        <f t="shared" si="29"/>
        <v>1</v>
      </c>
      <c r="I382" s="359">
        <f t="shared" si="29"/>
        <v>1</v>
      </c>
      <c r="J382" s="230">
        <f t="shared" si="29"/>
        <v>2</v>
      </c>
      <c r="K382" s="230">
        <v>0</v>
      </c>
      <c r="L382" s="213"/>
      <c r="M382" s="228"/>
    </row>
    <row r="383" spans="1:13">
      <c r="A383" s="112"/>
      <c r="B383" s="111"/>
      <c r="C383" s="111"/>
      <c r="D383" s="111"/>
      <c r="E383" s="112"/>
      <c r="F383" s="111"/>
      <c r="G383" s="111"/>
      <c r="H383" s="112"/>
      <c r="I383" s="111"/>
      <c r="J383" s="241"/>
      <c r="K383" s="253"/>
      <c r="L383" s="213"/>
      <c r="M383" s="228"/>
    </row>
    <row r="384" spans="1:13" ht="16.5">
      <c r="A384" s="389">
        <v>72</v>
      </c>
      <c r="B384" s="380" t="s">
        <v>183</v>
      </c>
      <c r="C384" s="270" t="s">
        <v>184</v>
      </c>
      <c r="D384" s="268" t="s">
        <v>14</v>
      </c>
      <c r="E384" s="349">
        <v>1</v>
      </c>
      <c r="F384" s="357">
        <v>1</v>
      </c>
      <c r="G384" s="391">
        <v>2</v>
      </c>
      <c r="H384" s="349">
        <v>1</v>
      </c>
      <c r="I384" s="357">
        <v>1</v>
      </c>
      <c r="J384" s="230">
        <v>2</v>
      </c>
      <c r="K384" s="230">
        <v>0</v>
      </c>
      <c r="L384" s="213"/>
      <c r="M384" s="228"/>
    </row>
    <row r="385" spans="1:13">
      <c r="A385" s="472" t="s">
        <v>18</v>
      </c>
      <c r="B385" s="467"/>
      <c r="C385" s="467"/>
      <c r="D385" s="467"/>
      <c r="E385" s="389">
        <f t="shared" ref="E385:J385" si="30">SUM(E384:E384)</f>
        <v>1</v>
      </c>
      <c r="F385" s="359">
        <f t="shared" si="30"/>
        <v>1</v>
      </c>
      <c r="G385" s="370">
        <f t="shared" si="30"/>
        <v>2</v>
      </c>
      <c r="H385" s="389">
        <f t="shared" si="30"/>
        <v>1</v>
      </c>
      <c r="I385" s="359">
        <f t="shared" si="30"/>
        <v>1</v>
      </c>
      <c r="J385" s="230">
        <f t="shared" si="30"/>
        <v>2</v>
      </c>
      <c r="K385" s="230">
        <v>0</v>
      </c>
      <c r="L385" s="213"/>
      <c r="M385" s="228"/>
    </row>
    <row r="386" spans="1:13">
      <c r="A386" s="112"/>
      <c r="B386" s="111"/>
      <c r="C386" s="111"/>
      <c r="D386" s="111"/>
      <c r="E386" s="112"/>
      <c r="F386" s="111"/>
      <c r="G386" s="111"/>
      <c r="H386" s="112"/>
      <c r="I386" s="111"/>
      <c r="J386" s="241"/>
      <c r="K386" s="253"/>
      <c r="L386" s="213"/>
      <c r="M386" s="228"/>
    </row>
    <row r="387" spans="1:13" ht="33">
      <c r="A387" s="389">
        <v>73</v>
      </c>
      <c r="B387" s="380" t="s">
        <v>185</v>
      </c>
      <c r="C387" s="270" t="s">
        <v>186</v>
      </c>
      <c r="D387" s="279" t="s">
        <v>328</v>
      </c>
      <c r="E387" s="349">
        <v>1</v>
      </c>
      <c r="F387" s="357">
        <v>0</v>
      </c>
      <c r="G387" s="391">
        <v>1</v>
      </c>
      <c r="H387" s="349">
        <v>1</v>
      </c>
      <c r="I387" s="357">
        <v>0</v>
      </c>
      <c r="J387" s="230">
        <v>1</v>
      </c>
      <c r="K387" s="230">
        <v>0</v>
      </c>
      <c r="L387" s="213"/>
      <c r="M387" s="228"/>
    </row>
    <row r="388" spans="1:13">
      <c r="A388" s="472" t="s">
        <v>18</v>
      </c>
      <c r="B388" s="467"/>
      <c r="C388" s="467"/>
      <c r="D388" s="467"/>
      <c r="E388" s="389">
        <f t="shared" ref="E388:J388" si="31">SUM(E387)</f>
        <v>1</v>
      </c>
      <c r="F388" s="359">
        <f t="shared" si="31"/>
        <v>0</v>
      </c>
      <c r="G388" s="370">
        <f t="shared" si="31"/>
        <v>1</v>
      </c>
      <c r="H388" s="389">
        <f t="shared" si="31"/>
        <v>1</v>
      </c>
      <c r="I388" s="359">
        <f t="shared" si="31"/>
        <v>0</v>
      </c>
      <c r="J388" s="230">
        <f t="shared" si="31"/>
        <v>1</v>
      </c>
      <c r="K388" s="230">
        <v>0</v>
      </c>
      <c r="L388" s="213"/>
      <c r="M388" s="228"/>
    </row>
    <row r="389" spans="1:13">
      <c r="A389" s="112"/>
      <c r="B389" s="111"/>
      <c r="C389" s="111"/>
      <c r="D389" s="111"/>
      <c r="E389" s="112"/>
      <c r="F389" s="111"/>
      <c r="G389" s="111"/>
      <c r="H389" s="112"/>
      <c r="I389" s="111"/>
      <c r="J389" s="241"/>
      <c r="K389" s="253"/>
      <c r="L389" s="213"/>
      <c r="M389" s="228"/>
    </row>
    <row r="390" spans="1:13" ht="24.75">
      <c r="A390" s="389">
        <v>74</v>
      </c>
      <c r="B390" s="369" t="s">
        <v>187</v>
      </c>
      <c r="C390" s="270" t="s">
        <v>188</v>
      </c>
      <c r="D390" s="268" t="s">
        <v>331</v>
      </c>
      <c r="E390" s="349">
        <v>1</v>
      </c>
      <c r="F390" s="357">
        <v>0</v>
      </c>
      <c r="G390" s="391">
        <v>1</v>
      </c>
      <c r="H390" s="349">
        <v>1</v>
      </c>
      <c r="I390" s="357">
        <v>1</v>
      </c>
      <c r="J390" s="230">
        <v>2</v>
      </c>
      <c r="K390" s="230">
        <v>0</v>
      </c>
      <c r="L390" s="213"/>
      <c r="M390" s="228"/>
    </row>
    <row r="391" spans="1:13">
      <c r="A391" s="351"/>
      <c r="B391" s="277"/>
      <c r="C391" s="278"/>
      <c r="D391" s="279" t="s">
        <v>28</v>
      </c>
      <c r="E391" s="349">
        <v>1</v>
      </c>
      <c r="F391" s="357">
        <v>0</v>
      </c>
      <c r="G391" s="391">
        <v>1</v>
      </c>
      <c r="H391" s="349">
        <v>1</v>
      </c>
      <c r="I391" s="357">
        <v>0</v>
      </c>
      <c r="J391" s="230">
        <v>1</v>
      </c>
      <c r="K391" s="230">
        <v>0</v>
      </c>
      <c r="L391" s="213"/>
      <c r="M391" s="228"/>
    </row>
    <row r="392" spans="1:13">
      <c r="A392" s="472" t="s">
        <v>18</v>
      </c>
      <c r="B392" s="467"/>
      <c r="C392" s="467"/>
      <c r="D392" s="467"/>
      <c r="E392" s="389">
        <f t="shared" ref="E392:J392" si="32">SUM(E390:E391)</f>
        <v>2</v>
      </c>
      <c r="F392" s="359">
        <f t="shared" si="32"/>
        <v>0</v>
      </c>
      <c r="G392" s="370">
        <f t="shared" si="32"/>
        <v>2</v>
      </c>
      <c r="H392" s="389">
        <f t="shared" si="32"/>
        <v>2</v>
      </c>
      <c r="I392" s="359">
        <f t="shared" si="32"/>
        <v>1</v>
      </c>
      <c r="J392" s="230">
        <f t="shared" si="32"/>
        <v>3</v>
      </c>
      <c r="K392" s="230">
        <v>0</v>
      </c>
      <c r="L392" s="213"/>
      <c r="M392" s="228"/>
    </row>
    <row r="393" spans="1:13">
      <c r="A393" s="82"/>
      <c r="B393" s="83"/>
      <c r="C393" s="83"/>
      <c r="D393" s="376"/>
      <c r="E393" s="82"/>
      <c r="F393" s="83"/>
      <c r="G393" s="376"/>
      <c r="H393" s="82"/>
      <c r="I393" s="83"/>
      <c r="J393" s="233"/>
      <c r="K393" s="233"/>
      <c r="L393" s="213"/>
      <c r="M393" s="228"/>
    </row>
    <row r="394" spans="1:13" ht="33">
      <c r="A394" s="389">
        <v>75</v>
      </c>
      <c r="B394" s="369" t="s">
        <v>189</v>
      </c>
      <c r="C394" s="270" t="s">
        <v>190</v>
      </c>
      <c r="D394" s="268" t="s">
        <v>331</v>
      </c>
      <c r="E394" s="349">
        <v>1</v>
      </c>
      <c r="F394" s="357">
        <v>0</v>
      </c>
      <c r="G394" s="391">
        <v>1</v>
      </c>
      <c r="H394" s="349">
        <v>1</v>
      </c>
      <c r="I394" s="357">
        <v>1</v>
      </c>
      <c r="J394" s="230">
        <v>2</v>
      </c>
      <c r="K394" s="404">
        <v>0</v>
      </c>
      <c r="L394" s="320"/>
      <c r="M394" s="228"/>
    </row>
    <row r="395" spans="1:13">
      <c r="A395" s="389"/>
      <c r="B395" s="369"/>
      <c r="C395" s="270"/>
      <c r="D395" s="268" t="s">
        <v>328</v>
      </c>
      <c r="E395" s="349">
        <v>1</v>
      </c>
      <c r="F395" s="357">
        <v>0</v>
      </c>
      <c r="G395" s="391">
        <v>1</v>
      </c>
      <c r="H395" s="349">
        <v>1</v>
      </c>
      <c r="I395" s="357">
        <v>0</v>
      </c>
      <c r="J395" s="230">
        <v>1</v>
      </c>
      <c r="K395" s="230">
        <v>0</v>
      </c>
      <c r="L395" s="213"/>
      <c r="M395" s="228"/>
    </row>
    <row r="396" spans="1:13">
      <c r="A396" s="472" t="s">
        <v>18</v>
      </c>
      <c r="B396" s="467"/>
      <c r="C396" s="467"/>
      <c r="D396" s="467"/>
      <c r="E396" s="389">
        <f t="shared" ref="E396:J396" si="33">SUM(E394:E395)</f>
        <v>2</v>
      </c>
      <c r="F396" s="359">
        <f t="shared" si="33"/>
        <v>0</v>
      </c>
      <c r="G396" s="370">
        <f t="shared" si="33"/>
        <v>2</v>
      </c>
      <c r="H396" s="389">
        <f t="shared" si="33"/>
        <v>2</v>
      </c>
      <c r="I396" s="359">
        <f t="shared" si="33"/>
        <v>1</v>
      </c>
      <c r="J396" s="230">
        <f t="shared" si="33"/>
        <v>3</v>
      </c>
      <c r="K396" s="230">
        <v>0</v>
      </c>
      <c r="L396" s="213"/>
      <c r="M396" s="228"/>
    </row>
    <row r="397" spans="1:13">
      <c r="A397" s="246"/>
      <c r="B397" s="235"/>
      <c r="C397" s="235"/>
      <c r="D397" s="242"/>
      <c r="E397" s="246"/>
      <c r="F397" s="235"/>
      <c r="G397" s="242"/>
      <c r="H397" s="246"/>
      <c r="I397" s="235"/>
      <c r="J397" s="247"/>
      <c r="K397" s="247"/>
      <c r="L397" s="213"/>
      <c r="M397" s="228"/>
    </row>
    <row r="398" spans="1:13" ht="24.75">
      <c r="A398" s="389">
        <v>76</v>
      </c>
      <c r="B398" s="369" t="s">
        <v>191</v>
      </c>
      <c r="C398" s="270" t="s">
        <v>192</v>
      </c>
      <c r="D398" s="268" t="s">
        <v>14</v>
      </c>
      <c r="E398" s="349">
        <v>0</v>
      </c>
      <c r="F398" s="357">
        <v>1</v>
      </c>
      <c r="G398" s="391">
        <v>1</v>
      </c>
      <c r="H398" s="349">
        <v>1</v>
      </c>
      <c r="I398" s="357">
        <v>1</v>
      </c>
      <c r="J398" s="230">
        <v>2</v>
      </c>
      <c r="K398" s="230">
        <v>0</v>
      </c>
      <c r="L398" s="213"/>
      <c r="M398" s="228"/>
    </row>
    <row r="399" spans="1:13" ht="13.5" thickBot="1">
      <c r="A399" s="512" t="s">
        <v>18</v>
      </c>
      <c r="B399" s="513"/>
      <c r="C399" s="513"/>
      <c r="D399" s="513"/>
      <c r="E399" s="436">
        <f t="shared" ref="E399:J399" si="34">SUM(E398:E398)</f>
        <v>0</v>
      </c>
      <c r="F399" s="367">
        <f t="shared" si="34"/>
        <v>1</v>
      </c>
      <c r="G399" s="393">
        <f t="shared" si="34"/>
        <v>1</v>
      </c>
      <c r="H399" s="354">
        <f t="shared" si="34"/>
        <v>1</v>
      </c>
      <c r="I399" s="367">
        <f t="shared" si="34"/>
        <v>1</v>
      </c>
      <c r="J399" s="274">
        <f t="shared" si="34"/>
        <v>2</v>
      </c>
      <c r="K399" s="274">
        <v>0</v>
      </c>
      <c r="L399" s="213"/>
      <c r="M399" s="228"/>
    </row>
    <row r="400" spans="1:13" ht="13.5" thickBot="1">
      <c r="A400" s="171"/>
      <c r="B400" s="170"/>
      <c r="C400" s="170"/>
      <c r="D400" s="170"/>
      <c r="E400" s="170"/>
      <c r="F400" s="170"/>
      <c r="G400" s="170"/>
      <c r="H400" s="170"/>
      <c r="I400" s="170"/>
      <c r="J400" s="259"/>
      <c r="K400" s="259"/>
      <c r="L400" s="213"/>
      <c r="M400" s="228"/>
    </row>
    <row r="401" spans="1:13" ht="24.75">
      <c r="A401" s="355">
        <v>77</v>
      </c>
      <c r="B401" s="282" t="s">
        <v>193</v>
      </c>
      <c r="C401" s="374" t="s">
        <v>194</v>
      </c>
      <c r="D401" s="271" t="s">
        <v>14</v>
      </c>
      <c r="E401" s="384">
        <v>0</v>
      </c>
      <c r="F401" s="390">
        <v>1</v>
      </c>
      <c r="G401" s="229">
        <v>1</v>
      </c>
      <c r="H401" s="384">
        <v>1</v>
      </c>
      <c r="I401" s="390">
        <v>1</v>
      </c>
      <c r="J401" s="272">
        <v>2</v>
      </c>
      <c r="K401" s="272">
        <v>0</v>
      </c>
      <c r="L401" s="213"/>
      <c r="M401" s="228"/>
    </row>
    <row r="402" spans="1:13">
      <c r="A402" s="472" t="s">
        <v>18</v>
      </c>
      <c r="B402" s="467"/>
      <c r="C402" s="467"/>
      <c r="D402" s="468"/>
      <c r="E402" s="389">
        <f t="shared" ref="E402:J402" si="35">SUM(E401:E401)</f>
        <v>0</v>
      </c>
      <c r="F402" s="359">
        <f t="shared" si="35"/>
        <v>1</v>
      </c>
      <c r="G402" s="370">
        <f t="shared" si="35"/>
        <v>1</v>
      </c>
      <c r="H402" s="389">
        <f t="shared" si="35"/>
        <v>1</v>
      </c>
      <c r="I402" s="359">
        <f t="shared" si="35"/>
        <v>1</v>
      </c>
      <c r="J402" s="230">
        <f t="shared" si="35"/>
        <v>2</v>
      </c>
      <c r="K402" s="230">
        <v>0</v>
      </c>
      <c r="L402" s="213"/>
      <c r="M402" s="228"/>
    </row>
    <row r="403" spans="1:13">
      <c r="A403" s="112"/>
      <c r="B403" s="111"/>
      <c r="C403" s="111"/>
      <c r="D403" s="111"/>
      <c r="E403" s="112"/>
      <c r="F403" s="111"/>
      <c r="G403" s="111"/>
      <c r="H403" s="112"/>
      <c r="I403" s="111"/>
      <c r="J403" s="241"/>
      <c r="K403" s="253"/>
      <c r="L403" s="213"/>
      <c r="M403" s="228"/>
    </row>
    <row r="404" spans="1:13" ht="24.75">
      <c r="A404" s="389">
        <v>78</v>
      </c>
      <c r="B404" s="369" t="s">
        <v>195</v>
      </c>
      <c r="C404" s="270" t="s">
        <v>102</v>
      </c>
      <c r="D404" s="268" t="s">
        <v>338</v>
      </c>
      <c r="E404" s="349">
        <v>1</v>
      </c>
      <c r="F404" s="357">
        <v>0</v>
      </c>
      <c r="G404" s="391">
        <v>1</v>
      </c>
      <c r="H404" s="349">
        <v>1</v>
      </c>
      <c r="I404" s="357">
        <v>1</v>
      </c>
      <c r="J404" s="230">
        <v>2</v>
      </c>
      <c r="K404" s="230">
        <v>0</v>
      </c>
      <c r="L404" s="213"/>
      <c r="M404" s="228"/>
    </row>
    <row r="405" spans="1:13">
      <c r="A405" s="351"/>
      <c r="B405" s="277"/>
      <c r="C405" s="278"/>
      <c r="D405" s="268" t="s">
        <v>14</v>
      </c>
      <c r="E405" s="349">
        <v>0</v>
      </c>
      <c r="F405" s="357">
        <v>1</v>
      </c>
      <c r="G405" s="391">
        <v>1</v>
      </c>
      <c r="H405" s="349">
        <v>1</v>
      </c>
      <c r="I405" s="357">
        <v>0</v>
      </c>
      <c r="J405" s="230">
        <v>1</v>
      </c>
      <c r="K405" s="230">
        <v>0</v>
      </c>
      <c r="L405" s="213"/>
      <c r="M405" s="228"/>
    </row>
    <row r="406" spans="1:13">
      <c r="A406" s="472" t="s">
        <v>18</v>
      </c>
      <c r="B406" s="467"/>
      <c r="C406" s="467"/>
      <c r="D406" s="468"/>
      <c r="E406" s="389">
        <f>SUM(E404:E404)</f>
        <v>1</v>
      </c>
      <c r="F406" s="359">
        <v>1</v>
      </c>
      <c r="G406" s="370">
        <v>2</v>
      </c>
      <c r="H406" s="389">
        <f>SUM(H404:H405)</f>
        <v>2</v>
      </c>
      <c r="I406" s="359">
        <f>SUM(I404:I405)</f>
        <v>1</v>
      </c>
      <c r="J406" s="230">
        <f>SUM(J404:J405)</f>
        <v>3</v>
      </c>
      <c r="K406" s="230">
        <v>0</v>
      </c>
      <c r="L406" s="213"/>
      <c r="M406" s="228"/>
    </row>
    <row r="407" spans="1:13">
      <c r="A407" s="112"/>
      <c r="B407" s="111"/>
      <c r="C407" s="111"/>
      <c r="D407" s="111"/>
      <c r="E407" s="112"/>
      <c r="F407" s="111"/>
      <c r="G407" s="111"/>
      <c r="H407" s="112"/>
      <c r="I407" s="111"/>
      <c r="J407" s="241"/>
      <c r="K407" s="253"/>
      <c r="L407" s="213"/>
      <c r="M407" s="228"/>
    </row>
    <row r="408" spans="1:13" ht="33">
      <c r="A408" s="389">
        <v>79</v>
      </c>
      <c r="B408" s="369" t="s">
        <v>197</v>
      </c>
      <c r="C408" s="270" t="s">
        <v>198</v>
      </c>
      <c r="D408" s="268" t="s">
        <v>14</v>
      </c>
      <c r="E408" s="349">
        <v>0</v>
      </c>
      <c r="F408" s="357">
        <v>1</v>
      </c>
      <c r="G408" s="391">
        <v>1</v>
      </c>
      <c r="H408" s="349">
        <v>1</v>
      </c>
      <c r="I408" s="357">
        <v>1</v>
      </c>
      <c r="J408" s="230">
        <v>2</v>
      </c>
      <c r="K408" s="230">
        <v>0</v>
      </c>
      <c r="L408" s="213"/>
      <c r="M408" s="228"/>
    </row>
    <row r="409" spans="1:13">
      <c r="A409" s="472" t="s">
        <v>18</v>
      </c>
      <c r="B409" s="467"/>
      <c r="C409" s="467"/>
      <c r="D409" s="468"/>
      <c r="E409" s="389">
        <f t="shared" ref="E409:J409" si="36">SUM(E408:E408)</f>
        <v>0</v>
      </c>
      <c r="F409" s="359">
        <f t="shared" si="36"/>
        <v>1</v>
      </c>
      <c r="G409" s="370">
        <f t="shared" si="36"/>
        <v>1</v>
      </c>
      <c r="H409" s="389">
        <f t="shared" si="36"/>
        <v>1</v>
      </c>
      <c r="I409" s="359">
        <f t="shared" si="36"/>
        <v>1</v>
      </c>
      <c r="J409" s="230">
        <f t="shared" si="36"/>
        <v>2</v>
      </c>
      <c r="K409" s="230">
        <v>0</v>
      </c>
      <c r="L409" s="213"/>
      <c r="M409" s="228"/>
    </row>
    <row r="410" spans="1:13">
      <c r="A410" s="112"/>
      <c r="B410" s="111"/>
      <c r="C410" s="111"/>
      <c r="D410" s="111"/>
      <c r="E410" s="112"/>
      <c r="F410" s="111"/>
      <c r="G410" s="111"/>
      <c r="H410" s="112"/>
      <c r="I410" s="111"/>
      <c r="J410" s="241"/>
      <c r="K410" s="253"/>
      <c r="L410" s="213"/>
      <c r="M410" s="228"/>
    </row>
    <row r="411" spans="1:13" ht="24.75">
      <c r="A411" s="389">
        <v>80</v>
      </c>
      <c r="B411" s="369" t="s">
        <v>199</v>
      </c>
      <c r="C411" s="270" t="s">
        <v>200</v>
      </c>
      <c r="D411" s="268" t="s">
        <v>331</v>
      </c>
      <c r="E411" s="349">
        <v>0</v>
      </c>
      <c r="F411" s="357">
        <v>1</v>
      </c>
      <c r="G411" s="391">
        <v>1</v>
      </c>
      <c r="H411" s="349">
        <v>1</v>
      </c>
      <c r="I411" s="357">
        <v>1</v>
      </c>
      <c r="J411" s="230">
        <v>2</v>
      </c>
      <c r="K411" s="230">
        <v>0</v>
      </c>
      <c r="L411" s="213"/>
      <c r="M411" s="228"/>
    </row>
    <row r="412" spans="1:13">
      <c r="A412" s="472" t="s">
        <v>18</v>
      </c>
      <c r="B412" s="467"/>
      <c r="C412" s="467"/>
      <c r="D412" s="468"/>
      <c r="E412" s="389">
        <f t="shared" ref="E412:J412" si="37">SUM(E411:E411)</f>
        <v>0</v>
      </c>
      <c r="F412" s="359">
        <f t="shared" si="37"/>
        <v>1</v>
      </c>
      <c r="G412" s="370">
        <f t="shared" si="37"/>
        <v>1</v>
      </c>
      <c r="H412" s="389">
        <f t="shared" si="37"/>
        <v>1</v>
      </c>
      <c r="I412" s="359">
        <f t="shared" si="37"/>
        <v>1</v>
      </c>
      <c r="J412" s="230">
        <f t="shared" si="37"/>
        <v>2</v>
      </c>
      <c r="K412" s="230">
        <v>0</v>
      </c>
      <c r="L412" s="213"/>
      <c r="M412" s="228"/>
    </row>
    <row r="413" spans="1:13">
      <c r="A413" s="112"/>
      <c r="B413" s="111"/>
      <c r="C413" s="111"/>
      <c r="D413" s="111"/>
      <c r="E413" s="112"/>
      <c r="F413" s="111"/>
      <c r="G413" s="111"/>
      <c r="H413" s="112"/>
      <c r="I413" s="111"/>
      <c r="J413" s="241"/>
      <c r="K413" s="253"/>
      <c r="L413" s="213"/>
      <c r="M413" s="228"/>
    </row>
    <row r="414" spans="1:13" ht="24.75">
      <c r="A414" s="389">
        <v>81</v>
      </c>
      <c r="B414" s="369" t="s">
        <v>201</v>
      </c>
      <c r="C414" s="270" t="s">
        <v>202</v>
      </c>
      <c r="D414" s="268" t="s">
        <v>331</v>
      </c>
      <c r="E414" s="349">
        <v>0</v>
      </c>
      <c r="F414" s="357">
        <v>1</v>
      </c>
      <c r="G414" s="391">
        <v>1</v>
      </c>
      <c r="H414" s="349">
        <v>2</v>
      </c>
      <c r="I414" s="357">
        <v>0</v>
      </c>
      <c r="J414" s="230">
        <v>2</v>
      </c>
      <c r="K414" s="230">
        <v>0</v>
      </c>
      <c r="L414" s="213"/>
      <c r="M414" s="228"/>
    </row>
    <row r="415" spans="1:13">
      <c r="A415" s="472" t="s">
        <v>18</v>
      </c>
      <c r="B415" s="467"/>
      <c r="C415" s="467"/>
      <c r="D415" s="468"/>
      <c r="E415" s="389">
        <f t="shared" ref="E415:J415" si="38">SUM(E414:E414)</f>
        <v>0</v>
      </c>
      <c r="F415" s="359">
        <f t="shared" si="38"/>
        <v>1</v>
      </c>
      <c r="G415" s="370">
        <f t="shared" si="38"/>
        <v>1</v>
      </c>
      <c r="H415" s="389">
        <f t="shared" si="38"/>
        <v>2</v>
      </c>
      <c r="I415" s="359">
        <v>0</v>
      </c>
      <c r="J415" s="230">
        <f t="shared" si="38"/>
        <v>2</v>
      </c>
      <c r="K415" s="230">
        <v>0</v>
      </c>
      <c r="L415" s="213"/>
      <c r="M415" s="228"/>
    </row>
    <row r="416" spans="1:13">
      <c r="A416" s="112"/>
      <c r="B416" s="111"/>
      <c r="C416" s="111"/>
      <c r="D416" s="111"/>
      <c r="E416" s="112"/>
      <c r="F416" s="111"/>
      <c r="G416" s="111"/>
      <c r="H416" s="112"/>
      <c r="I416" s="111"/>
      <c r="J416" s="241"/>
      <c r="K416" s="253"/>
      <c r="L416" s="213"/>
      <c r="M416" s="228"/>
    </row>
    <row r="417" spans="1:13" ht="24.75">
      <c r="A417" s="389">
        <v>82</v>
      </c>
      <c r="B417" s="379" t="s">
        <v>203</v>
      </c>
      <c r="C417" s="270" t="s">
        <v>204</v>
      </c>
      <c r="D417" s="268" t="s">
        <v>14</v>
      </c>
      <c r="E417" s="349">
        <v>1</v>
      </c>
      <c r="F417" s="357">
        <v>1</v>
      </c>
      <c r="G417" s="391">
        <v>2</v>
      </c>
      <c r="H417" s="349">
        <v>1</v>
      </c>
      <c r="I417" s="357">
        <v>1</v>
      </c>
      <c r="J417" s="230">
        <v>2</v>
      </c>
      <c r="K417" s="230">
        <v>0</v>
      </c>
      <c r="L417" s="213"/>
      <c r="M417" s="228"/>
    </row>
    <row r="418" spans="1:13">
      <c r="A418" s="472" t="s">
        <v>18</v>
      </c>
      <c r="B418" s="467"/>
      <c r="C418" s="467"/>
      <c r="D418" s="468"/>
      <c r="E418" s="389">
        <f t="shared" ref="E418:J418" si="39">SUM(E417:E417)</f>
        <v>1</v>
      </c>
      <c r="F418" s="359">
        <f t="shared" si="39"/>
        <v>1</v>
      </c>
      <c r="G418" s="370">
        <f t="shared" si="39"/>
        <v>2</v>
      </c>
      <c r="H418" s="389">
        <f t="shared" si="39"/>
        <v>1</v>
      </c>
      <c r="I418" s="359">
        <f t="shared" si="39"/>
        <v>1</v>
      </c>
      <c r="J418" s="230">
        <f t="shared" si="39"/>
        <v>2</v>
      </c>
      <c r="K418" s="230">
        <v>0</v>
      </c>
      <c r="L418" s="213"/>
      <c r="M418" s="228"/>
    </row>
    <row r="419" spans="1:13">
      <c r="A419" s="473"/>
      <c r="B419" s="474"/>
      <c r="C419" s="474"/>
      <c r="D419" s="474"/>
      <c r="E419" s="474"/>
      <c r="F419" s="474"/>
      <c r="G419" s="474"/>
      <c r="H419" s="474"/>
      <c r="I419" s="474"/>
      <c r="J419" s="475"/>
      <c r="K419" s="449"/>
      <c r="L419" s="213"/>
      <c r="M419" s="228"/>
    </row>
    <row r="420" spans="1:13" ht="27">
      <c r="A420" s="389">
        <v>83</v>
      </c>
      <c r="B420" s="295" t="s">
        <v>205</v>
      </c>
      <c r="C420" s="270" t="s">
        <v>206</v>
      </c>
      <c r="D420" s="268" t="s">
        <v>14</v>
      </c>
      <c r="E420" s="349">
        <v>1</v>
      </c>
      <c r="F420" s="357">
        <v>1</v>
      </c>
      <c r="G420" s="391">
        <v>2</v>
      </c>
      <c r="H420" s="349">
        <v>1</v>
      </c>
      <c r="I420" s="357">
        <v>1</v>
      </c>
      <c r="J420" s="391">
        <v>2</v>
      </c>
      <c r="K420" s="454">
        <v>0</v>
      </c>
      <c r="L420" s="213"/>
      <c r="M420" s="228"/>
    </row>
    <row r="421" spans="1:13">
      <c r="A421" s="472" t="s">
        <v>18</v>
      </c>
      <c r="B421" s="467"/>
      <c r="C421" s="467"/>
      <c r="D421" s="467"/>
      <c r="E421" s="389">
        <f t="shared" ref="E421:J421" si="40">SUM(E420:E420)</f>
        <v>1</v>
      </c>
      <c r="F421" s="359">
        <f t="shared" si="40"/>
        <v>1</v>
      </c>
      <c r="G421" s="370">
        <f t="shared" si="40"/>
        <v>2</v>
      </c>
      <c r="H421" s="389">
        <f t="shared" si="40"/>
        <v>1</v>
      </c>
      <c r="I421" s="359">
        <f t="shared" si="40"/>
        <v>1</v>
      </c>
      <c r="J421" s="370">
        <f t="shared" si="40"/>
        <v>2</v>
      </c>
      <c r="K421" s="442">
        <v>0</v>
      </c>
      <c r="L421" s="213"/>
      <c r="M421" s="228"/>
    </row>
    <row r="422" spans="1:13">
      <c r="A422" s="112"/>
      <c r="B422" s="111"/>
      <c r="C422" s="111"/>
      <c r="D422" s="111"/>
      <c r="E422" s="112"/>
      <c r="F422" s="111"/>
      <c r="G422" s="111"/>
      <c r="H422" s="112"/>
      <c r="I422" s="111"/>
      <c r="J422" s="111"/>
      <c r="K422" s="110"/>
      <c r="L422" s="213"/>
      <c r="M422" s="228"/>
    </row>
    <row r="423" spans="1:13" ht="28.5" customHeight="1">
      <c r="A423" s="389">
        <v>84</v>
      </c>
      <c r="B423" s="380" t="s">
        <v>207</v>
      </c>
      <c r="C423" s="270" t="s">
        <v>398</v>
      </c>
      <c r="D423" s="268" t="s">
        <v>14</v>
      </c>
      <c r="E423" s="349">
        <v>1</v>
      </c>
      <c r="F423" s="357">
        <v>1</v>
      </c>
      <c r="G423" s="391">
        <v>2</v>
      </c>
      <c r="H423" s="349">
        <v>1</v>
      </c>
      <c r="I423" s="357">
        <v>1</v>
      </c>
      <c r="J423" s="391">
        <v>2</v>
      </c>
      <c r="K423" s="226">
        <v>0</v>
      </c>
      <c r="L423" s="213"/>
      <c r="M423" s="228"/>
    </row>
    <row r="424" spans="1:13">
      <c r="A424" s="351"/>
      <c r="B424" s="294"/>
      <c r="C424" s="406"/>
      <c r="D424" s="268" t="s">
        <v>48</v>
      </c>
      <c r="E424" s="349">
        <v>0</v>
      </c>
      <c r="F424" s="357">
        <v>0</v>
      </c>
      <c r="G424" s="391">
        <v>0</v>
      </c>
      <c r="H424" s="349">
        <v>1</v>
      </c>
      <c r="I424" s="357">
        <v>0</v>
      </c>
      <c r="J424" s="391">
        <v>1</v>
      </c>
      <c r="K424" s="226">
        <v>0</v>
      </c>
      <c r="L424" s="213"/>
      <c r="M424" s="228"/>
    </row>
    <row r="425" spans="1:13">
      <c r="A425" s="472" t="s">
        <v>18</v>
      </c>
      <c r="B425" s="467"/>
      <c r="C425" s="467"/>
      <c r="D425" s="467"/>
      <c r="E425" s="389">
        <v>1</v>
      </c>
      <c r="F425" s="359">
        <v>1</v>
      </c>
      <c r="G425" s="370">
        <v>2</v>
      </c>
      <c r="H425" s="389">
        <f>SUM(H423:H424)</f>
        <v>2</v>
      </c>
      <c r="I425" s="359">
        <f>SUM(I423:I424)</f>
        <v>1</v>
      </c>
      <c r="J425" s="370">
        <f>SUM(J423:J424)</f>
        <v>3</v>
      </c>
      <c r="K425" s="47">
        <v>0</v>
      </c>
      <c r="L425" s="213"/>
      <c r="M425" s="228"/>
    </row>
    <row r="426" spans="1:13">
      <c r="A426" s="112"/>
      <c r="B426" s="111"/>
      <c r="C426" s="111"/>
      <c r="D426" s="111"/>
      <c r="E426" s="112"/>
      <c r="F426" s="111"/>
      <c r="G426" s="111"/>
      <c r="H426" s="112"/>
      <c r="I426" s="111"/>
      <c r="J426" s="111"/>
      <c r="K426" s="110"/>
      <c r="L426" s="213"/>
      <c r="M426" s="228"/>
    </row>
    <row r="427" spans="1:13" ht="12.75" customHeight="1">
      <c r="A427" s="476">
        <v>85</v>
      </c>
      <c r="B427" s="479" t="s">
        <v>209</v>
      </c>
      <c r="C427" s="516" t="s">
        <v>210</v>
      </c>
      <c r="D427" s="268" t="s">
        <v>211</v>
      </c>
      <c r="E427" s="349">
        <v>1</v>
      </c>
      <c r="F427" s="357">
        <v>1</v>
      </c>
      <c r="G427" s="391">
        <v>2</v>
      </c>
      <c r="H427" s="349">
        <v>1</v>
      </c>
      <c r="I427" s="357">
        <v>1</v>
      </c>
      <c r="J427" s="391">
        <v>2</v>
      </c>
      <c r="K427" s="226">
        <v>0</v>
      </c>
      <c r="L427" s="213"/>
      <c r="M427" s="228"/>
    </row>
    <row r="428" spans="1:13" ht="12.75" customHeight="1">
      <c r="A428" s="477"/>
      <c r="B428" s="479"/>
      <c r="C428" s="517"/>
      <c r="D428" s="268" t="s">
        <v>399</v>
      </c>
      <c r="E428" s="349">
        <v>0</v>
      </c>
      <c r="F428" s="357">
        <v>0</v>
      </c>
      <c r="G428" s="391">
        <v>0</v>
      </c>
      <c r="H428" s="349">
        <v>1</v>
      </c>
      <c r="I428" s="357">
        <v>0</v>
      </c>
      <c r="J428" s="391">
        <v>1</v>
      </c>
      <c r="K428" s="391">
        <v>5</v>
      </c>
      <c r="L428" s="213"/>
      <c r="M428" s="228"/>
    </row>
    <row r="429" spans="1:13">
      <c r="A429" s="478"/>
      <c r="B429" s="480"/>
      <c r="C429" s="518"/>
      <c r="D429" s="268" t="s">
        <v>14</v>
      </c>
      <c r="E429" s="349">
        <v>0</v>
      </c>
      <c r="F429" s="357">
        <v>0</v>
      </c>
      <c r="G429" s="391">
        <v>0</v>
      </c>
      <c r="H429" s="349">
        <v>1</v>
      </c>
      <c r="I429" s="357">
        <v>0</v>
      </c>
      <c r="J429" s="391">
        <v>1</v>
      </c>
      <c r="K429" s="226">
        <v>0</v>
      </c>
      <c r="L429" s="213"/>
      <c r="M429" s="228"/>
    </row>
    <row r="430" spans="1:13">
      <c r="A430" s="472" t="s">
        <v>18</v>
      </c>
      <c r="B430" s="467"/>
      <c r="C430" s="467"/>
      <c r="D430" s="468"/>
      <c r="E430" s="351">
        <f t="shared" ref="E430:J430" si="41">SUM(E427:E429)</f>
        <v>1</v>
      </c>
      <c r="F430" s="359">
        <f t="shared" si="41"/>
        <v>1</v>
      </c>
      <c r="G430" s="372">
        <f t="shared" si="41"/>
        <v>2</v>
      </c>
      <c r="H430" s="351">
        <f t="shared" si="41"/>
        <v>3</v>
      </c>
      <c r="I430" s="359">
        <f t="shared" si="41"/>
        <v>1</v>
      </c>
      <c r="J430" s="352">
        <f t="shared" si="41"/>
        <v>4</v>
      </c>
      <c r="K430" s="47">
        <v>5</v>
      </c>
      <c r="L430" s="213"/>
      <c r="M430" s="228"/>
    </row>
    <row r="431" spans="1:13">
      <c r="A431" s="473"/>
      <c r="B431" s="474"/>
      <c r="C431" s="474"/>
      <c r="D431" s="474"/>
      <c r="E431" s="474"/>
      <c r="F431" s="474"/>
      <c r="G431" s="474"/>
      <c r="H431" s="474"/>
      <c r="I431" s="474"/>
      <c r="J431" s="475"/>
      <c r="K431" s="449"/>
      <c r="L431" s="213"/>
      <c r="M431" s="228"/>
    </row>
    <row r="432" spans="1:13" ht="12.75" hidden="1" customHeight="1">
      <c r="A432" s="472"/>
      <c r="B432" s="467"/>
      <c r="C432" s="467"/>
      <c r="D432" s="468"/>
      <c r="E432" s="389"/>
      <c r="F432" s="359"/>
      <c r="G432" s="18"/>
      <c r="H432" s="389"/>
      <c r="I432" s="359"/>
      <c r="J432" s="370"/>
      <c r="K432" s="442"/>
      <c r="L432" s="213"/>
      <c r="M432" s="228"/>
    </row>
    <row r="433" spans="1:13" ht="12.75" customHeight="1">
      <c r="A433" s="476">
        <v>86</v>
      </c>
      <c r="B433" s="479" t="s">
        <v>214</v>
      </c>
      <c r="C433" s="519" t="s">
        <v>215</v>
      </c>
      <c r="D433" s="268" t="s">
        <v>216</v>
      </c>
      <c r="E433" s="349">
        <v>0</v>
      </c>
      <c r="F433" s="357">
        <v>0</v>
      </c>
      <c r="G433" s="350">
        <v>0</v>
      </c>
      <c r="H433" s="349">
        <v>1</v>
      </c>
      <c r="I433" s="357">
        <v>0</v>
      </c>
      <c r="J433" s="391">
        <v>1</v>
      </c>
      <c r="K433" s="454">
        <v>0</v>
      </c>
      <c r="L433" s="213"/>
      <c r="M433" s="228"/>
    </row>
    <row r="434" spans="1:13">
      <c r="A434" s="478"/>
      <c r="B434" s="479"/>
      <c r="C434" s="520"/>
      <c r="D434" s="268" t="s">
        <v>14</v>
      </c>
      <c r="E434" s="349">
        <v>1</v>
      </c>
      <c r="F434" s="357">
        <v>1</v>
      </c>
      <c r="G434" s="350">
        <v>2</v>
      </c>
      <c r="H434" s="349">
        <v>1</v>
      </c>
      <c r="I434" s="357">
        <v>1</v>
      </c>
      <c r="J434" s="391">
        <v>2</v>
      </c>
      <c r="K434" s="454">
        <v>0</v>
      </c>
      <c r="L434" s="213"/>
      <c r="M434" s="228"/>
    </row>
    <row r="435" spans="1:13">
      <c r="A435" s="472" t="s">
        <v>18</v>
      </c>
      <c r="B435" s="467"/>
      <c r="C435" s="467"/>
      <c r="D435" s="468"/>
      <c r="E435" s="351">
        <f t="shared" ref="E435:J435" si="42">SUM(E433:E434)</f>
        <v>1</v>
      </c>
      <c r="F435" s="359">
        <f t="shared" si="42"/>
        <v>1</v>
      </c>
      <c r="G435" s="372">
        <f t="shared" si="42"/>
        <v>2</v>
      </c>
      <c r="H435" s="351">
        <f t="shared" si="42"/>
        <v>2</v>
      </c>
      <c r="I435" s="359">
        <f t="shared" si="42"/>
        <v>1</v>
      </c>
      <c r="J435" s="352">
        <f t="shared" si="42"/>
        <v>3</v>
      </c>
      <c r="K435" s="348"/>
      <c r="L435" s="213"/>
      <c r="M435" s="228"/>
    </row>
    <row r="436" spans="1:13" ht="15.75">
      <c r="A436" s="548" t="s">
        <v>413</v>
      </c>
      <c r="B436" s="549"/>
      <c r="C436" s="549"/>
      <c r="D436" s="550"/>
      <c r="E436" s="410">
        <f>SUM(E435+E430+E425+E421+E418+E415+E412+E409+E406+E402+E396+E399+E392+E388+E385+E382)</f>
        <v>13</v>
      </c>
      <c r="F436" s="425">
        <f>SUM(F435+F430+F425+F421+F418+F415+F412+F409+F406+F402+F399+F396+F392+F388+F385+F382)</f>
        <v>13</v>
      </c>
      <c r="G436" s="411">
        <f>SUM(G435+G430+G425+G421+G418+G415+G412+G409+G406+G402+G399+G396+G392+G388+G385+G382)</f>
        <v>26</v>
      </c>
      <c r="H436" s="410">
        <f>SUM(H435+H430+H425+H421+H418+H415+H412+H409+H406+H402+H399+H396+H392+H388+H385+H382)</f>
        <v>24</v>
      </c>
      <c r="I436" s="425">
        <f>SUM(I435+I430+I425+I421+I418+I412+I409+I406+I402+I399+I396+I392+I385+I382)</f>
        <v>14</v>
      </c>
      <c r="J436" s="411">
        <f>SUM(J435+J430+J425+J421+J418+J415+J412+J409+J406+J402+J399+J396+J392+J388+J385+J382)</f>
        <v>38</v>
      </c>
      <c r="K436" s="461">
        <v>5</v>
      </c>
      <c r="L436" s="213"/>
      <c r="M436" s="228"/>
    </row>
    <row r="437" spans="1:13">
      <c r="A437" s="82"/>
      <c r="B437" s="83"/>
      <c r="C437" s="83"/>
      <c r="D437" s="376"/>
      <c r="E437" s="82"/>
      <c r="F437" s="83"/>
      <c r="G437" s="99"/>
      <c r="H437" s="82"/>
      <c r="I437" s="83"/>
      <c r="J437" s="376"/>
      <c r="K437" s="84"/>
      <c r="L437" s="213"/>
      <c r="M437" s="228"/>
    </row>
    <row r="438" spans="1:13" ht="12.75" customHeight="1">
      <c r="A438" s="476">
        <v>87</v>
      </c>
      <c r="B438" s="479" t="s">
        <v>217</v>
      </c>
      <c r="C438" s="516" t="s">
        <v>218</v>
      </c>
      <c r="D438" s="268" t="s">
        <v>28</v>
      </c>
      <c r="E438" s="349">
        <v>1</v>
      </c>
      <c r="F438" s="357">
        <v>0</v>
      </c>
      <c r="G438" s="350">
        <v>1</v>
      </c>
      <c r="H438" s="349">
        <v>1</v>
      </c>
      <c r="I438" s="357">
        <v>0</v>
      </c>
      <c r="J438" s="391">
        <v>1</v>
      </c>
      <c r="K438" s="226">
        <v>0</v>
      </c>
      <c r="L438" s="213"/>
      <c r="M438" s="228"/>
    </row>
    <row r="439" spans="1:13">
      <c r="A439" s="477"/>
      <c r="B439" s="480"/>
      <c r="C439" s="517"/>
      <c r="D439" s="268" t="s">
        <v>331</v>
      </c>
      <c r="E439" s="349">
        <v>0</v>
      </c>
      <c r="F439" s="357">
        <v>0</v>
      </c>
      <c r="G439" s="350">
        <v>0</v>
      </c>
      <c r="H439" s="349">
        <v>1</v>
      </c>
      <c r="I439" s="357">
        <v>0</v>
      </c>
      <c r="J439" s="391">
        <v>1</v>
      </c>
      <c r="K439" s="226">
        <v>0</v>
      </c>
      <c r="L439" s="213"/>
      <c r="M439" s="228"/>
    </row>
    <row r="440" spans="1:13">
      <c r="A440" s="477"/>
      <c r="B440" s="480"/>
      <c r="C440" s="517"/>
      <c r="D440" s="268" t="s">
        <v>400</v>
      </c>
      <c r="E440" s="349">
        <v>1</v>
      </c>
      <c r="F440" s="357">
        <v>0</v>
      </c>
      <c r="G440" s="350">
        <v>1</v>
      </c>
      <c r="H440" s="349">
        <v>1</v>
      </c>
      <c r="I440" s="357">
        <v>0</v>
      </c>
      <c r="J440" s="391">
        <v>1</v>
      </c>
      <c r="K440" s="226">
        <v>0</v>
      </c>
      <c r="L440" s="213"/>
      <c r="M440" s="228"/>
    </row>
    <row r="441" spans="1:13">
      <c r="A441" s="478"/>
      <c r="B441" s="480"/>
      <c r="C441" s="518"/>
      <c r="D441" s="268" t="s">
        <v>328</v>
      </c>
      <c r="E441" s="349">
        <v>1</v>
      </c>
      <c r="F441" s="357">
        <v>1</v>
      </c>
      <c r="G441" s="350">
        <v>2</v>
      </c>
      <c r="H441" s="349">
        <v>0</v>
      </c>
      <c r="I441" s="357">
        <v>2</v>
      </c>
      <c r="J441" s="391">
        <v>2</v>
      </c>
      <c r="K441" s="226">
        <v>0</v>
      </c>
      <c r="L441" s="213"/>
      <c r="M441" s="228"/>
    </row>
    <row r="442" spans="1:13">
      <c r="A442" s="472" t="s">
        <v>18</v>
      </c>
      <c r="B442" s="467"/>
      <c r="C442" s="467"/>
      <c r="D442" s="468"/>
      <c r="E442" s="351">
        <v>3</v>
      </c>
      <c r="F442" s="359">
        <v>1</v>
      </c>
      <c r="G442" s="372">
        <v>4</v>
      </c>
      <c r="H442" s="351">
        <f>SUM(H438:H441)</f>
        <v>3</v>
      </c>
      <c r="I442" s="359">
        <f>SUM(I438:I441)</f>
        <v>2</v>
      </c>
      <c r="J442" s="352">
        <f>SUM(J438:J441)</f>
        <v>5</v>
      </c>
      <c r="K442" s="47">
        <v>0</v>
      </c>
      <c r="L442" s="213"/>
      <c r="M442" s="228"/>
    </row>
    <row r="443" spans="1:13" ht="15" customHeight="1">
      <c r="A443" s="473"/>
      <c r="B443" s="474"/>
      <c r="C443" s="474"/>
      <c r="D443" s="474"/>
      <c r="E443" s="474"/>
      <c r="F443" s="474"/>
      <c r="G443" s="474"/>
      <c r="H443" s="474"/>
      <c r="I443" s="474"/>
      <c r="J443" s="475"/>
      <c r="K443" s="84"/>
      <c r="L443" s="213"/>
      <c r="M443" s="228"/>
    </row>
    <row r="444" spans="1:13" ht="12.75" customHeight="1">
      <c r="A444" s="476">
        <v>88</v>
      </c>
      <c r="B444" s="479" t="s">
        <v>219</v>
      </c>
      <c r="C444" s="481" t="s">
        <v>220</v>
      </c>
      <c r="D444" s="268" t="s">
        <v>295</v>
      </c>
      <c r="E444" s="349">
        <v>1</v>
      </c>
      <c r="F444" s="357">
        <v>0</v>
      </c>
      <c r="G444" s="350">
        <v>1</v>
      </c>
      <c r="H444" s="349">
        <v>1</v>
      </c>
      <c r="I444" s="357">
        <v>1</v>
      </c>
      <c r="J444" s="391">
        <v>2</v>
      </c>
      <c r="K444" s="454">
        <v>1</v>
      </c>
      <c r="L444" s="213"/>
      <c r="M444" s="228"/>
    </row>
    <row r="445" spans="1:13">
      <c r="A445" s="477"/>
      <c r="B445" s="479"/>
      <c r="C445" s="482"/>
      <c r="D445" s="268" t="s">
        <v>401</v>
      </c>
      <c r="E445" s="296">
        <v>1</v>
      </c>
      <c r="F445" s="357">
        <v>0</v>
      </c>
      <c r="G445" s="350">
        <v>1</v>
      </c>
      <c r="H445" s="362">
        <v>1</v>
      </c>
      <c r="I445" s="357">
        <v>0</v>
      </c>
      <c r="J445" s="363">
        <v>1</v>
      </c>
      <c r="K445" s="454">
        <v>0</v>
      </c>
      <c r="L445" s="213"/>
      <c r="M445" s="228"/>
    </row>
    <row r="446" spans="1:13">
      <c r="A446" s="477"/>
      <c r="B446" s="479"/>
      <c r="C446" s="482"/>
      <c r="D446" s="268" t="s">
        <v>402</v>
      </c>
      <c r="E446" s="407">
        <v>1</v>
      </c>
      <c r="F446" s="357">
        <v>0</v>
      </c>
      <c r="G446" s="364">
        <v>1</v>
      </c>
      <c r="H446" s="362">
        <v>1</v>
      </c>
      <c r="I446" s="357">
        <v>0</v>
      </c>
      <c r="J446" s="363">
        <v>1</v>
      </c>
      <c r="K446" s="454">
        <v>1</v>
      </c>
      <c r="L446" s="213"/>
      <c r="M446" s="228"/>
    </row>
    <row r="447" spans="1:13">
      <c r="A447" s="477"/>
      <c r="B447" s="479"/>
      <c r="C447" s="482"/>
      <c r="D447" s="268" t="s">
        <v>328</v>
      </c>
      <c r="E447" s="362">
        <v>0</v>
      </c>
      <c r="F447" s="357">
        <v>2</v>
      </c>
      <c r="G447" s="364">
        <v>2</v>
      </c>
      <c r="H447" s="362">
        <v>0</v>
      </c>
      <c r="I447" s="357">
        <v>1</v>
      </c>
      <c r="J447" s="363">
        <v>1</v>
      </c>
      <c r="K447" s="454">
        <v>0</v>
      </c>
      <c r="L447" s="213"/>
      <c r="M447" s="228"/>
    </row>
    <row r="448" spans="1:13">
      <c r="A448" s="478"/>
      <c r="B448" s="480"/>
      <c r="C448" s="483"/>
      <c r="D448" s="268" t="s">
        <v>403</v>
      </c>
      <c r="E448" s="351">
        <v>0</v>
      </c>
      <c r="F448" s="359">
        <v>0</v>
      </c>
      <c r="G448" s="353">
        <v>0</v>
      </c>
      <c r="H448" s="351">
        <v>1</v>
      </c>
      <c r="I448" s="359">
        <v>0</v>
      </c>
      <c r="J448" s="352">
        <v>1</v>
      </c>
      <c r="K448" s="442">
        <v>0</v>
      </c>
      <c r="L448" s="213"/>
      <c r="M448" s="228"/>
    </row>
    <row r="449" spans="1:13" ht="13.5" thickBot="1">
      <c r="A449" s="472" t="s">
        <v>18</v>
      </c>
      <c r="B449" s="467"/>
      <c r="C449" s="467"/>
      <c r="D449" s="468"/>
      <c r="E449" s="351">
        <f t="shared" ref="E449:J449" si="43">SUM(E444:E448)</f>
        <v>3</v>
      </c>
      <c r="F449" s="359">
        <f t="shared" si="43"/>
        <v>2</v>
      </c>
      <c r="G449" s="372">
        <f t="shared" si="43"/>
        <v>5</v>
      </c>
      <c r="H449" s="351">
        <f t="shared" si="43"/>
        <v>4</v>
      </c>
      <c r="I449" s="359">
        <f t="shared" si="43"/>
        <v>2</v>
      </c>
      <c r="J449" s="352">
        <f t="shared" si="43"/>
        <v>6</v>
      </c>
      <c r="K449" s="442">
        <v>2</v>
      </c>
      <c r="L449" s="213"/>
      <c r="M449" s="228"/>
    </row>
    <row r="450" spans="1:13" ht="12.75" customHeight="1" thickBot="1">
      <c r="A450" s="484"/>
      <c r="B450" s="485"/>
      <c r="C450" s="485"/>
      <c r="D450" s="485"/>
      <c r="E450" s="485"/>
      <c r="F450" s="485"/>
      <c r="G450" s="485"/>
      <c r="H450" s="485"/>
      <c r="I450" s="485"/>
      <c r="J450" s="486"/>
      <c r="K450" s="227"/>
      <c r="L450" s="213"/>
      <c r="M450" s="228"/>
    </row>
    <row r="451" spans="1:13" ht="12.75" customHeight="1">
      <c r="A451" s="487">
        <v>89</v>
      </c>
      <c r="B451" s="489" t="s">
        <v>405</v>
      </c>
      <c r="C451" s="570" t="s">
        <v>223</v>
      </c>
      <c r="D451" s="408" t="s">
        <v>28</v>
      </c>
      <c r="E451" s="384">
        <v>1</v>
      </c>
      <c r="F451" s="390">
        <v>0</v>
      </c>
      <c r="G451" s="297">
        <v>1</v>
      </c>
      <c r="H451" s="384">
        <v>1</v>
      </c>
      <c r="I451" s="390">
        <v>0</v>
      </c>
      <c r="J451" s="229">
        <v>1</v>
      </c>
      <c r="K451" s="229">
        <v>0</v>
      </c>
      <c r="L451" s="213"/>
      <c r="M451" s="228"/>
    </row>
    <row r="452" spans="1:13">
      <c r="A452" s="488"/>
      <c r="B452" s="490"/>
      <c r="C452" s="571"/>
      <c r="D452" s="300" t="s">
        <v>331</v>
      </c>
      <c r="E452" s="349">
        <v>1</v>
      </c>
      <c r="F452" s="357">
        <v>0</v>
      </c>
      <c r="G452" s="350">
        <v>1</v>
      </c>
      <c r="H452" s="349">
        <v>2</v>
      </c>
      <c r="I452" s="357">
        <v>0</v>
      </c>
      <c r="J452" s="391">
        <v>2</v>
      </c>
      <c r="K452" s="226">
        <v>0</v>
      </c>
      <c r="L452" s="213"/>
      <c r="M452" s="228"/>
    </row>
    <row r="453" spans="1:13">
      <c r="A453" s="299"/>
      <c r="B453" s="294"/>
      <c r="C453" s="571"/>
      <c r="D453" s="300" t="s">
        <v>328</v>
      </c>
      <c r="E453" s="349">
        <v>0</v>
      </c>
      <c r="F453" s="357">
        <v>1</v>
      </c>
      <c r="G453" s="350">
        <v>1</v>
      </c>
      <c r="H453" s="349">
        <v>0</v>
      </c>
      <c r="I453" s="357">
        <v>1</v>
      </c>
      <c r="J453" s="391">
        <v>1</v>
      </c>
      <c r="K453" s="391">
        <v>0</v>
      </c>
      <c r="L453" s="213"/>
      <c r="M453" s="228"/>
    </row>
    <row r="454" spans="1:13">
      <c r="A454" s="299"/>
      <c r="B454" s="294"/>
      <c r="C454" s="571"/>
      <c r="D454" s="300" t="s">
        <v>404</v>
      </c>
      <c r="E454" s="349">
        <v>1</v>
      </c>
      <c r="F454" s="357">
        <v>1</v>
      </c>
      <c r="G454" s="350">
        <v>2</v>
      </c>
      <c r="H454" s="349">
        <v>1</v>
      </c>
      <c r="I454" s="357">
        <v>1</v>
      </c>
      <c r="J454" s="391">
        <v>2</v>
      </c>
      <c r="K454" s="226">
        <v>0</v>
      </c>
      <c r="L454" s="213"/>
      <c r="M454" s="228"/>
    </row>
    <row r="455" spans="1:13">
      <c r="A455" s="469" t="s">
        <v>18</v>
      </c>
      <c r="B455" s="470"/>
      <c r="C455" s="470"/>
      <c r="D455" s="471"/>
      <c r="E455" s="396">
        <f>SUM(E451:E454)</f>
        <v>3</v>
      </c>
      <c r="F455" s="395">
        <f>SUM(F451:F454)</f>
        <v>2</v>
      </c>
      <c r="G455" s="18">
        <f>SUM(G451:G454)</f>
        <v>5</v>
      </c>
      <c r="H455" s="396">
        <v>4</v>
      </c>
      <c r="I455" s="395">
        <v>2</v>
      </c>
      <c r="J455" s="394">
        <v>6</v>
      </c>
      <c r="K455" s="226">
        <v>0</v>
      </c>
      <c r="L455" s="213"/>
      <c r="M455" s="228"/>
    </row>
    <row r="456" spans="1:13" ht="11.25" customHeight="1">
      <c r="A456" s="260"/>
      <c r="B456" s="261"/>
      <c r="C456" s="261"/>
      <c r="D456" s="261"/>
      <c r="E456" s="260"/>
      <c r="F456" s="261"/>
      <c r="G456" s="301"/>
      <c r="H456" s="260"/>
      <c r="I456" s="261"/>
      <c r="J456" s="261"/>
      <c r="K456" s="302"/>
      <c r="L456" s="213"/>
      <c r="M456" s="228"/>
    </row>
    <row r="457" spans="1:13" ht="36" customHeight="1">
      <c r="A457" s="383">
        <v>90</v>
      </c>
      <c r="B457" s="379" t="s">
        <v>224</v>
      </c>
      <c r="C457" s="385" t="s">
        <v>225</v>
      </c>
      <c r="D457" s="298" t="s">
        <v>14</v>
      </c>
      <c r="E457" s="349">
        <v>1</v>
      </c>
      <c r="F457" s="357">
        <v>1</v>
      </c>
      <c r="G457" s="350">
        <v>2</v>
      </c>
      <c r="H457" s="349">
        <v>2</v>
      </c>
      <c r="I457" s="357">
        <v>1</v>
      </c>
      <c r="J457" s="391">
        <v>3</v>
      </c>
      <c r="K457" s="454">
        <v>0</v>
      </c>
      <c r="L457" s="213"/>
      <c r="M457" s="228"/>
    </row>
    <row r="458" spans="1:13">
      <c r="A458" s="469" t="s">
        <v>18</v>
      </c>
      <c r="B458" s="470"/>
      <c r="C458" s="470"/>
      <c r="D458" s="471"/>
      <c r="E458" s="349">
        <f>SUM(E457:E457)</f>
        <v>1</v>
      </c>
      <c r="F458" s="357">
        <f>SUM(F457:F457)</f>
        <v>1</v>
      </c>
      <c r="G458" s="350">
        <f>SUM(G457:G457)</f>
        <v>2</v>
      </c>
      <c r="H458" s="391">
        <f>SUM(H457)</f>
        <v>2</v>
      </c>
      <c r="I458" s="357">
        <f>SUM(I457)</f>
        <v>1</v>
      </c>
      <c r="J458" s="363">
        <f>SUM(J457)</f>
        <v>3</v>
      </c>
      <c r="K458" s="454">
        <v>0</v>
      </c>
      <c r="L458" s="213"/>
      <c r="M458" s="228"/>
    </row>
    <row r="459" spans="1:13" ht="8.25" customHeight="1">
      <c r="A459" s="502"/>
      <c r="B459" s="503"/>
      <c r="C459" s="503"/>
      <c r="D459" s="503"/>
      <c r="E459" s="503"/>
      <c r="F459" s="503"/>
      <c r="G459" s="503"/>
      <c r="H459" s="503"/>
      <c r="I459" s="503"/>
      <c r="J459" s="504"/>
      <c r="K459" s="232"/>
      <c r="L459" s="213"/>
      <c r="M459" s="228"/>
    </row>
    <row r="460" spans="1:13" ht="24" customHeight="1">
      <c r="A460" s="383">
        <v>91</v>
      </c>
      <c r="B460" s="379" t="s">
        <v>226</v>
      </c>
      <c r="C460" s="385" t="s">
        <v>227</v>
      </c>
      <c r="D460" s="298" t="s">
        <v>228</v>
      </c>
      <c r="E460" s="349">
        <v>1</v>
      </c>
      <c r="F460" s="357">
        <v>0</v>
      </c>
      <c r="G460" s="350">
        <v>1</v>
      </c>
      <c r="H460" s="349">
        <v>1</v>
      </c>
      <c r="I460" s="357">
        <v>0</v>
      </c>
      <c r="J460" s="391">
        <v>1</v>
      </c>
      <c r="K460" s="226">
        <v>0</v>
      </c>
      <c r="L460" s="213"/>
      <c r="M460" s="228"/>
    </row>
    <row r="461" spans="1:13">
      <c r="A461" s="469" t="s">
        <v>18</v>
      </c>
      <c r="B461" s="470"/>
      <c r="C461" s="470"/>
      <c r="D461" s="471"/>
      <c r="E461" s="349">
        <f>SUM(E460:E460)</f>
        <v>1</v>
      </c>
      <c r="F461" s="357">
        <f>SUM(F460:F460)</f>
        <v>0</v>
      </c>
      <c r="G461" s="350">
        <v>1</v>
      </c>
      <c r="H461" s="349">
        <f>SUM(H460:H460)</f>
        <v>1</v>
      </c>
      <c r="I461" s="357">
        <f>SUM(I460:I460)</f>
        <v>0</v>
      </c>
      <c r="J461" s="391">
        <f>SUM(J460:J460)</f>
        <v>1</v>
      </c>
      <c r="K461" s="226"/>
      <c r="L461" s="213"/>
      <c r="M461" s="228"/>
    </row>
    <row r="462" spans="1:13" ht="10.5" customHeight="1">
      <c r="A462" s="502"/>
      <c r="B462" s="503"/>
      <c r="C462" s="503"/>
      <c r="D462" s="503"/>
      <c r="E462" s="503"/>
      <c r="F462" s="503"/>
      <c r="G462" s="503"/>
      <c r="H462" s="503"/>
      <c r="I462" s="503"/>
      <c r="J462" s="504"/>
      <c r="K462" s="232"/>
      <c r="L462" s="213"/>
      <c r="M462" s="228"/>
    </row>
    <row r="463" spans="1:13" ht="22.5">
      <c r="A463" s="349">
        <v>92</v>
      </c>
      <c r="B463" s="379" t="s">
        <v>229</v>
      </c>
      <c r="C463" s="303" t="s">
        <v>230</v>
      </c>
      <c r="D463" s="298" t="s">
        <v>14</v>
      </c>
      <c r="E463" s="349">
        <v>1</v>
      </c>
      <c r="F463" s="357">
        <v>0</v>
      </c>
      <c r="G463" s="350">
        <v>1</v>
      </c>
      <c r="H463" s="349">
        <v>1</v>
      </c>
      <c r="I463" s="357">
        <v>1</v>
      </c>
      <c r="J463" s="391">
        <v>2</v>
      </c>
      <c r="K463" s="226">
        <v>0</v>
      </c>
      <c r="L463" s="213"/>
      <c r="M463" s="228"/>
    </row>
    <row r="464" spans="1:13">
      <c r="A464" s="469" t="s">
        <v>18</v>
      </c>
      <c r="B464" s="470"/>
      <c r="C464" s="470"/>
      <c r="D464" s="471"/>
      <c r="E464" s="349">
        <f t="shared" ref="E464:J464" si="44">SUM(E463:E463)</f>
        <v>1</v>
      </c>
      <c r="F464" s="357">
        <f t="shared" si="44"/>
        <v>0</v>
      </c>
      <c r="G464" s="350">
        <f t="shared" si="44"/>
        <v>1</v>
      </c>
      <c r="H464" s="349">
        <f t="shared" si="44"/>
        <v>1</v>
      </c>
      <c r="I464" s="357">
        <f t="shared" si="44"/>
        <v>1</v>
      </c>
      <c r="J464" s="391">
        <f t="shared" si="44"/>
        <v>2</v>
      </c>
      <c r="K464" s="226">
        <v>0</v>
      </c>
      <c r="L464" s="213"/>
      <c r="M464" s="228"/>
    </row>
    <row r="465" spans="1:13" ht="9.75" customHeight="1">
      <c r="A465" s="260"/>
      <c r="B465" s="262"/>
      <c r="C465" s="262"/>
      <c r="D465" s="262"/>
      <c r="E465" s="263"/>
      <c r="F465" s="262"/>
      <c r="G465" s="264"/>
      <c r="H465" s="263"/>
      <c r="I465" s="262"/>
      <c r="J465" s="262"/>
      <c r="K465" s="304"/>
      <c r="L465" s="213"/>
      <c r="M465" s="228"/>
    </row>
    <row r="466" spans="1:13" ht="33.75">
      <c r="A466" s="349">
        <v>93</v>
      </c>
      <c r="B466" s="379" t="s">
        <v>406</v>
      </c>
      <c r="C466" s="303" t="s">
        <v>232</v>
      </c>
      <c r="D466" s="298" t="s">
        <v>14</v>
      </c>
      <c r="E466" s="349">
        <v>0</v>
      </c>
      <c r="F466" s="357">
        <v>1</v>
      </c>
      <c r="G466" s="350">
        <v>1</v>
      </c>
      <c r="H466" s="349">
        <v>1</v>
      </c>
      <c r="I466" s="357">
        <v>1</v>
      </c>
      <c r="J466" s="391">
        <v>2</v>
      </c>
      <c r="K466" s="454">
        <v>0</v>
      </c>
      <c r="L466" s="213"/>
      <c r="M466" s="228"/>
    </row>
    <row r="467" spans="1:13">
      <c r="A467" s="469" t="s">
        <v>18</v>
      </c>
      <c r="B467" s="470"/>
      <c r="C467" s="470"/>
      <c r="D467" s="471"/>
      <c r="E467" s="349">
        <f t="shared" ref="E467:J467" si="45">SUM(E466:E466)</f>
        <v>0</v>
      </c>
      <c r="F467" s="357">
        <f t="shared" si="45"/>
        <v>1</v>
      </c>
      <c r="G467" s="350">
        <f t="shared" si="45"/>
        <v>1</v>
      </c>
      <c r="H467" s="349">
        <f t="shared" si="45"/>
        <v>1</v>
      </c>
      <c r="I467" s="357">
        <f t="shared" si="45"/>
        <v>1</v>
      </c>
      <c r="J467" s="391">
        <f t="shared" si="45"/>
        <v>2</v>
      </c>
      <c r="K467" s="226">
        <v>0</v>
      </c>
      <c r="L467" s="213"/>
      <c r="M467" s="228"/>
    </row>
    <row r="468" spans="1:13" ht="9" customHeight="1">
      <c r="A468" s="499"/>
      <c r="B468" s="500"/>
      <c r="C468" s="500"/>
      <c r="D468" s="500"/>
      <c r="E468" s="500"/>
      <c r="F468" s="500"/>
      <c r="G468" s="500"/>
      <c r="H468" s="500"/>
      <c r="I468" s="500"/>
      <c r="J468" s="501"/>
      <c r="K468" s="305"/>
      <c r="L468" s="213"/>
      <c r="M468" s="228"/>
    </row>
    <row r="469" spans="1:13" ht="33.75">
      <c r="A469" s="349">
        <v>94</v>
      </c>
      <c r="B469" s="379" t="s">
        <v>233</v>
      </c>
      <c r="C469" s="303" t="s">
        <v>234</v>
      </c>
      <c r="D469" s="298" t="s">
        <v>295</v>
      </c>
      <c r="E469" s="349">
        <v>1</v>
      </c>
      <c r="F469" s="357">
        <v>0</v>
      </c>
      <c r="G469" s="350">
        <v>1</v>
      </c>
      <c r="H469" s="349">
        <v>1</v>
      </c>
      <c r="I469" s="357">
        <v>1</v>
      </c>
      <c r="J469" s="391">
        <v>2</v>
      </c>
      <c r="K469" s="226">
        <v>0</v>
      </c>
      <c r="L469" s="213"/>
      <c r="M469" s="228"/>
    </row>
    <row r="470" spans="1:13">
      <c r="A470" s="349"/>
      <c r="B470" s="379"/>
      <c r="C470" s="303"/>
      <c r="D470" s="298" t="s">
        <v>407</v>
      </c>
      <c r="E470" s="349">
        <v>1</v>
      </c>
      <c r="F470" s="357">
        <v>0</v>
      </c>
      <c r="G470" s="350">
        <v>1</v>
      </c>
      <c r="H470" s="349">
        <v>0</v>
      </c>
      <c r="I470" s="357">
        <v>1</v>
      </c>
      <c r="J470" s="391">
        <v>1</v>
      </c>
      <c r="K470" s="226">
        <v>0</v>
      </c>
      <c r="L470" s="213"/>
      <c r="M470" s="228"/>
    </row>
    <row r="471" spans="1:13">
      <c r="A471" s="349"/>
      <c r="B471" s="379"/>
      <c r="C471" s="357" t="s">
        <v>18</v>
      </c>
      <c r="D471" s="298"/>
      <c r="E471" s="349">
        <v>2</v>
      </c>
      <c r="F471" s="357">
        <v>0</v>
      </c>
      <c r="G471" s="350">
        <v>2</v>
      </c>
      <c r="H471" s="349">
        <v>1</v>
      </c>
      <c r="I471" s="357">
        <v>2</v>
      </c>
      <c r="J471" s="391">
        <v>3</v>
      </c>
      <c r="K471" s="226">
        <v>0</v>
      </c>
      <c r="L471" s="213"/>
      <c r="M471" s="228"/>
    </row>
    <row r="472" spans="1:13" ht="7.5" customHeight="1">
      <c r="A472" s="502"/>
      <c r="B472" s="503"/>
      <c r="C472" s="503"/>
      <c r="D472" s="503"/>
      <c r="E472" s="503"/>
      <c r="F472" s="503"/>
      <c r="G472" s="503"/>
      <c r="H472" s="503"/>
      <c r="I472" s="503"/>
      <c r="J472" s="504"/>
      <c r="K472" s="232"/>
      <c r="L472" s="213"/>
      <c r="M472" s="228"/>
    </row>
    <row r="473" spans="1:13" ht="56.25">
      <c r="A473" s="349">
        <v>95</v>
      </c>
      <c r="B473" s="379" t="s">
        <v>235</v>
      </c>
      <c r="C473" s="303" t="s">
        <v>236</v>
      </c>
      <c r="D473" s="298" t="s">
        <v>408</v>
      </c>
      <c r="E473" s="349">
        <v>0</v>
      </c>
      <c r="F473" s="357">
        <v>1</v>
      </c>
      <c r="G473" s="350">
        <v>1</v>
      </c>
      <c r="H473" s="349">
        <v>1</v>
      </c>
      <c r="I473" s="357">
        <v>1</v>
      </c>
      <c r="J473" s="391">
        <v>2</v>
      </c>
      <c r="K473" s="454">
        <v>0</v>
      </c>
      <c r="L473" s="213"/>
      <c r="M473" s="228"/>
    </row>
    <row r="474" spans="1:13">
      <c r="A474" s="469" t="s">
        <v>18</v>
      </c>
      <c r="B474" s="470"/>
      <c r="C474" s="470"/>
      <c r="D474" s="471"/>
      <c r="E474" s="349">
        <v>0</v>
      </c>
      <c r="F474" s="357">
        <v>1</v>
      </c>
      <c r="G474" s="350">
        <f>SUM(G469:G469)</f>
        <v>1</v>
      </c>
      <c r="H474" s="349">
        <v>1</v>
      </c>
      <c r="I474" s="357">
        <v>1</v>
      </c>
      <c r="J474" s="391">
        <v>2</v>
      </c>
      <c r="K474" s="454">
        <v>0</v>
      </c>
      <c r="L474" s="213"/>
      <c r="M474" s="228"/>
    </row>
    <row r="475" spans="1:13" ht="9.75" customHeight="1">
      <c r="A475" s="502"/>
      <c r="B475" s="503"/>
      <c r="C475" s="503"/>
      <c r="D475" s="503"/>
      <c r="E475" s="503"/>
      <c r="F475" s="503"/>
      <c r="G475" s="503"/>
      <c r="H475" s="503"/>
      <c r="I475" s="503"/>
      <c r="J475" s="504"/>
      <c r="K475" s="232"/>
      <c r="L475" s="213"/>
      <c r="M475" s="228"/>
    </row>
    <row r="476" spans="1:13">
      <c r="A476" s="349">
        <v>96</v>
      </c>
      <c r="B476" s="357" t="s">
        <v>237</v>
      </c>
      <c r="C476" s="306" t="s">
        <v>238</v>
      </c>
      <c r="D476" s="298" t="s">
        <v>14</v>
      </c>
      <c r="E476" s="349">
        <v>0</v>
      </c>
      <c r="F476" s="357">
        <v>1</v>
      </c>
      <c r="G476" s="350">
        <v>1</v>
      </c>
      <c r="H476" s="349">
        <v>1</v>
      </c>
      <c r="I476" s="357">
        <v>1</v>
      </c>
      <c r="J476" s="391">
        <v>2</v>
      </c>
      <c r="K476" s="454">
        <v>0</v>
      </c>
      <c r="L476" s="213"/>
      <c r="M476" s="228"/>
    </row>
    <row r="477" spans="1:13">
      <c r="A477" s="349"/>
      <c r="B477" s="357"/>
      <c r="C477" s="357" t="s">
        <v>18</v>
      </c>
      <c r="D477" s="391"/>
      <c r="E477" s="349">
        <v>0</v>
      </c>
      <c r="F477" s="357">
        <v>1</v>
      </c>
      <c r="G477" s="350">
        <v>1</v>
      </c>
      <c r="H477" s="349">
        <v>1</v>
      </c>
      <c r="I477" s="357">
        <v>1</v>
      </c>
      <c r="J477" s="391">
        <v>2</v>
      </c>
      <c r="K477" s="454">
        <v>0</v>
      </c>
      <c r="L477" s="213"/>
      <c r="M477" s="228"/>
    </row>
    <row r="478" spans="1:13" ht="8.25" customHeight="1">
      <c r="A478" s="473"/>
      <c r="B478" s="474"/>
      <c r="C478" s="474"/>
      <c r="D478" s="474"/>
      <c r="E478" s="474"/>
      <c r="F478" s="474"/>
      <c r="G478" s="474"/>
      <c r="H478" s="474"/>
      <c r="I478" s="474"/>
      <c r="J478" s="475"/>
      <c r="K478" s="84"/>
      <c r="L478" s="213"/>
      <c r="M478" s="228"/>
    </row>
    <row r="479" spans="1:13" ht="18">
      <c r="A479" s="505" t="s">
        <v>37</v>
      </c>
      <c r="B479" s="506"/>
      <c r="C479" s="506"/>
      <c r="D479" s="507"/>
      <c r="E479" s="222">
        <f>SUM(E477+E471+E464+E461+E458+E455+E449+E442)</f>
        <v>14</v>
      </c>
      <c r="F479" s="222">
        <f>SUM(F477+F474+F471+F467+F458+F455+F449+F442)</f>
        <v>9</v>
      </c>
      <c r="G479" s="222">
        <f>SUM(G477+G474+G471+G467+G464+G461+G458+G455+G449+G442)</f>
        <v>23</v>
      </c>
      <c r="H479" s="222">
        <f>SUM(H477+H474+H471+H467+H464+H461+H458+H455+H449+H442)</f>
        <v>19</v>
      </c>
      <c r="I479" s="222">
        <f>SUM(I477+I474+I471+I467+I464+I461+I458+I455+I449+I442)</f>
        <v>13</v>
      </c>
      <c r="J479" s="222">
        <f>SUM(J477+J474+J471+J467+J464+J461+J458+J455+J449+J442)</f>
        <v>32</v>
      </c>
      <c r="K479" s="464">
        <v>2</v>
      </c>
      <c r="L479" s="213"/>
      <c r="M479" s="228"/>
    </row>
    <row r="480" spans="1:13" ht="8.25" customHeight="1">
      <c r="A480" s="473"/>
      <c r="B480" s="474"/>
      <c r="C480" s="474"/>
      <c r="D480" s="474"/>
      <c r="E480" s="474"/>
      <c r="F480" s="474"/>
      <c r="G480" s="474"/>
      <c r="H480" s="474"/>
      <c r="I480" s="474"/>
      <c r="J480" s="475"/>
      <c r="K480" s="84"/>
      <c r="L480" s="213"/>
      <c r="M480" s="228"/>
    </row>
    <row r="481" spans="1:13">
      <c r="A481" s="389"/>
      <c r="B481" s="359"/>
      <c r="C481" s="357"/>
      <c r="D481" s="391"/>
      <c r="E481" s="389"/>
      <c r="F481" s="359"/>
      <c r="G481" s="18"/>
      <c r="H481" s="389"/>
      <c r="I481" s="359"/>
      <c r="J481" s="370"/>
      <c r="K481" s="10"/>
      <c r="L481" s="228"/>
      <c r="M481" s="228"/>
    </row>
    <row r="482" spans="1:13" ht="13.5" thickBot="1">
      <c r="A482" s="389"/>
      <c r="B482" s="367"/>
      <c r="C482" s="365"/>
      <c r="D482" s="244"/>
      <c r="E482" s="354"/>
      <c r="F482" s="367"/>
      <c r="G482" s="122"/>
      <c r="H482" s="354"/>
      <c r="I482" s="367"/>
      <c r="J482" s="393"/>
      <c r="K482" s="15"/>
      <c r="L482" s="228"/>
      <c r="M482" s="228"/>
    </row>
    <row r="483" spans="1:13">
      <c r="A483" s="351"/>
      <c r="B483" s="508" t="s">
        <v>239</v>
      </c>
      <c r="C483" s="509"/>
      <c r="D483" s="510"/>
      <c r="E483" s="307">
        <v>31</v>
      </c>
      <c r="F483" s="308">
        <v>17</v>
      </c>
      <c r="G483" s="309">
        <v>48</v>
      </c>
      <c r="H483" s="310">
        <v>45</v>
      </c>
      <c r="I483" s="311">
        <v>30</v>
      </c>
      <c r="J483" s="312">
        <v>75</v>
      </c>
      <c r="K483" s="307">
        <v>0</v>
      </c>
      <c r="L483" s="228"/>
      <c r="M483" s="228"/>
    </row>
    <row r="484" spans="1:13">
      <c r="A484" s="351"/>
      <c r="B484" s="472" t="s">
        <v>240</v>
      </c>
      <c r="C484" s="467"/>
      <c r="D484" s="498"/>
      <c r="E484" s="359">
        <v>47</v>
      </c>
      <c r="F484" s="370">
        <v>23</v>
      </c>
      <c r="G484" s="313">
        <v>70</v>
      </c>
      <c r="H484" s="372">
        <v>58</v>
      </c>
      <c r="I484" s="352">
        <v>30</v>
      </c>
      <c r="J484" s="351">
        <v>88</v>
      </c>
      <c r="K484" s="10">
        <v>10</v>
      </c>
      <c r="L484" s="228"/>
      <c r="M484" s="228"/>
    </row>
    <row r="485" spans="1:13">
      <c r="A485" s="351"/>
      <c r="B485" s="472" t="s">
        <v>241</v>
      </c>
      <c r="C485" s="467"/>
      <c r="D485" s="498"/>
      <c r="E485" s="359">
        <v>31</v>
      </c>
      <c r="F485" s="370">
        <v>13</v>
      </c>
      <c r="G485" s="313">
        <v>44</v>
      </c>
      <c r="H485" s="372">
        <v>38</v>
      </c>
      <c r="I485" s="352">
        <v>19</v>
      </c>
      <c r="J485" s="351">
        <v>57</v>
      </c>
      <c r="K485" s="10">
        <v>23</v>
      </c>
      <c r="L485" s="228"/>
      <c r="M485" s="228"/>
    </row>
    <row r="486" spans="1:13">
      <c r="A486" s="351"/>
      <c r="B486" s="472" t="s">
        <v>242</v>
      </c>
      <c r="C486" s="467"/>
      <c r="D486" s="498"/>
      <c r="E486" s="359">
        <v>20</v>
      </c>
      <c r="F486" s="370">
        <v>16</v>
      </c>
      <c r="G486" s="313">
        <v>36</v>
      </c>
      <c r="H486" s="372">
        <v>32</v>
      </c>
      <c r="I486" s="352">
        <v>22</v>
      </c>
      <c r="J486" s="351">
        <v>54</v>
      </c>
      <c r="K486" s="10">
        <v>16</v>
      </c>
      <c r="L486" s="228"/>
      <c r="M486" s="228"/>
    </row>
    <row r="487" spans="1:13">
      <c r="A487" s="351"/>
      <c r="B487" s="472" t="s">
        <v>243</v>
      </c>
      <c r="C487" s="467"/>
      <c r="D487" s="498"/>
      <c r="E487" s="359">
        <v>15</v>
      </c>
      <c r="F487" s="370">
        <v>15</v>
      </c>
      <c r="G487" s="313">
        <v>30</v>
      </c>
      <c r="H487" s="372">
        <v>18</v>
      </c>
      <c r="I487" s="352">
        <v>19</v>
      </c>
      <c r="J487" s="351">
        <v>37</v>
      </c>
      <c r="K487" s="10">
        <v>20</v>
      </c>
      <c r="L487" s="228"/>
      <c r="M487" s="228"/>
    </row>
    <row r="488" spans="1:13">
      <c r="A488" s="351"/>
      <c r="B488" s="472" t="s">
        <v>244</v>
      </c>
      <c r="C488" s="467"/>
      <c r="D488" s="498"/>
      <c r="E488" s="359">
        <v>14</v>
      </c>
      <c r="F488" s="370">
        <v>18</v>
      </c>
      <c r="G488" s="313">
        <v>32</v>
      </c>
      <c r="H488" s="372">
        <v>21</v>
      </c>
      <c r="I488" s="352">
        <v>22</v>
      </c>
      <c r="J488" s="351">
        <v>43</v>
      </c>
      <c r="K488" s="10">
        <v>10</v>
      </c>
      <c r="L488" s="228"/>
      <c r="M488" s="228"/>
    </row>
    <row r="489" spans="1:13">
      <c r="A489" s="351"/>
      <c r="B489" s="472" t="s">
        <v>245</v>
      </c>
      <c r="C489" s="467"/>
      <c r="D489" s="498"/>
      <c r="E489" s="359">
        <v>13</v>
      </c>
      <c r="F489" s="370">
        <v>13</v>
      </c>
      <c r="G489" s="313">
        <v>26</v>
      </c>
      <c r="H489" s="372">
        <v>24</v>
      </c>
      <c r="I489" s="352">
        <v>14</v>
      </c>
      <c r="J489" s="351">
        <v>38</v>
      </c>
      <c r="K489" s="10">
        <v>5</v>
      </c>
      <c r="L489" s="228"/>
      <c r="M489" s="228"/>
    </row>
    <row r="490" spans="1:13">
      <c r="A490" s="351"/>
      <c r="B490" s="472" t="s">
        <v>246</v>
      </c>
      <c r="C490" s="467"/>
      <c r="D490" s="498"/>
      <c r="E490" s="359">
        <v>14</v>
      </c>
      <c r="F490" s="370">
        <v>9</v>
      </c>
      <c r="G490" s="313">
        <v>23</v>
      </c>
      <c r="H490" s="372">
        <v>19</v>
      </c>
      <c r="I490" s="352">
        <v>13</v>
      </c>
      <c r="J490" s="351">
        <v>32</v>
      </c>
      <c r="K490" s="10">
        <v>2</v>
      </c>
      <c r="L490" s="228"/>
      <c r="M490" s="228"/>
    </row>
    <row r="491" spans="1:13" ht="13.5" thickBot="1">
      <c r="A491" s="265"/>
      <c r="B491" s="512"/>
      <c r="C491" s="513"/>
      <c r="D491" s="514"/>
      <c r="E491" s="314"/>
      <c r="F491" s="315"/>
      <c r="G491" s="316"/>
      <c r="H491" s="382"/>
      <c r="I491" s="361"/>
      <c r="J491" s="360"/>
      <c r="K491" s="314"/>
      <c r="L491" s="228"/>
      <c r="M491" s="228"/>
    </row>
    <row r="492" spans="1:13" ht="13.5" thickBot="1">
      <c r="A492" s="205"/>
      <c r="B492" s="205"/>
      <c r="C492" s="266"/>
      <c r="D492" s="266"/>
      <c r="E492" s="205"/>
      <c r="F492" s="205"/>
      <c r="G492" s="205"/>
      <c r="H492" s="205"/>
      <c r="I492" s="205"/>
      <c r="J492" s="205"/>
      <c r="K492" s="205"/>
      <c r="L492" s="228"/>
      <c r="M492" s="228"/>
    </row>
    <row r="493" spans="1:13" ht="18.75" thickBot="1">
      <c r="A493" s="494" t="s">
        <v>248</v>
      </c>
      <c r="B493" s="495"/>
      <c r="C493" s="495"/>
      <c r="D493" s="496"/>
      <c r="E493" s="215">
        <f>SUM(E483:E492)</f>
        <v>185</v>
      </c>
      <c r="F493" s="215">
        <f>SUM(F483:F492)</f>
        <v>124</v>
      </c>
      <c r="G493" s="215">
        <f>SUM(G490+G489+G488+G487+G486+G485+G484+G483)</f>
        <v>309</v>
      </c>
      <c r="H493" s="215">
        <f>SUM(H483:H492)</f>
        <v>255</v>
      </c>
      <c r="I493" s="215">
        <f>SUM(I483:I492)</f>
        <v>169</v>
      </c>
      <c r="J493" s="215">
        <f>SUM(J483:J492)</f>
        <v>424</v>
      </c>
      <c r="K493" s="214">
        <f>SUM(K490+K489+K488+K487+K486+K485+K484+K483)</f>
        <v>86</v>
      </c>
      <c r="L493" s="228"/>
      <c r="M493" s="228"/>
    </row>
    <row r="494" spans="1:13">
      <c r="A494" s="497"/>
      <c r="B494" s="497"/>
      <c r="C494" s="497"/>
      <c r="D494" s="497"/>
      <c r="E494" s="206"/>
      <c r="F494" s="206"/>
      <c r="G494" s="206"/>
      <c r="H494" s="206"/>
      <c r="I494" s="206"/>
      <c r="J494" s="206"/>
      <c r="K494" s="206"/>
    </row>
    <row r="495" spans="1:13" ht="18">
      <c r="A495" s="207"/>
      <c r="B495" s="515"/>
      <c r="C495" s="515"/>
      <c r="D495" s="515"/>
      <c r="E495" s="515"/>
      <c r="F495" s="515"/>
      <c r="G495" s="515"/>
      <c r="H495" s="515"/>
      <c r="I495" s="515"/>
      <c r="J495" s="515"/>
      <c r="K495" s="515"/>
    </row>
    <row r="496" spans="1:13" ht="18">
      <c r="A496" s="207"/>
      <c r="B496" s="207"/>
      <c r="C496" s="207"/>
      <c r="D496" s="207"/>
      <c r="E496" s="212"/>
      <c r="F496" s="212"/>
      <c r="G496" s="212"/>
      <c r="H496" s="207"/>
      <c r="I496" s="207"/>
      <c r="J496" s="207"/>
      <c r="K496" s="207"/>
    </row>
    <row r="497" spans="1:11" ht="18">
      <c r="A497" s="223"/>
      <c r="C497" s="223"/>
      <c r="D497" s="223"/>
      <c r="E497" s="223"/>
      <c r="F497" s="223"/>
      <c r="G497" s="223"/>
      <c r="H497" s="223"/>
      <c r="I497" s="223"/>
      <c r="J497" s="223"/>
      <c r="K497" s="223"/>
    </row>
    <row r="498" spans="1:11" ht="18">
      <c r="A498" s="223"/>
      <c r="B498" s="223"/>
      <c r="C498" s="223"/>
      <c r="D498" s="223"/>
      <c r="E498" s="223"/>
      <c r="F498" s="212"/>
      <c r="G498" s="207"/>
      <c r="H498" s="207"/>
      <c r="I498" s="207"/>
      <c r="J498" s="207"/>
    </row>
    <row r="499" spans="1:11" ht="18">
      <c r="A499" s="207"/>
      <c r="B499" s="207"/>
      <c r="C499" s="207"/>
      <c r="D499" s="207"/>
      <c r="E499" s="212"/>
      <c r="F499" s="212"/>
      <c r="G499" s="212"/>
      <c r="H499" s="207"/>
      <c r="I499" s="207"/>
      <c r="J499" s="207"/>
      <c r="K499" s="207"/>
    </row>
    <row r="500" spans="1:11" ht="18">
      <c r="A500" s="207"/>
      <c r="B500" s="207"/>
      <c r="C500" s="224"/>
      <c r="D500" s="220"/>
      <c r="E500" s="212"/>
      <c r="F500" s="318"/>
      <c r="G500" s="318"/>
      <c r="H500" s="207"/>
      <c r="I500" s="207"/>
      <c r="J500" s="207"/>
      <c r="K500" s="207"/>
    </row>
    <row r="501" spans="1:11" ht="18">
      <c r="A501" s="207"/>
      <c r="B501" s="207"/>
      <c r="C501" s="207"/>
      <c r="D501" s="207"/>
      <c r="E501" s="327"/>
      <c r="F501" s="319"/>
      <c r="G501" s="319"/>
      <c r="H501" s="207"/>
      <c r="I501" s="207"/>
      <c r="J501" s="207"/>
      <c r="K501" s="207"/>
    </row>
    <row r="502" spans="1:11" ht="18">
      <c r="A502" s="207"/>
      <c r="B502" s="207"/>
      <c r="C502" s="207"/>
      <c r="D502" s="207"/>
      <c r="E502" s="212"/>
      <c r="F502" s="212"/>
      <c r="G502" s="212"/>
      <c r="H502" s="207"/>
      <c r="I502" s="207"/>
      <c r="J502" s="207"/>
      <c r="K502" s="207"/>
    </row>
    <row r="503" spans="1:11" ht="18">
      <c r="A503" s="207"/>
      <c r="B503" s="207"/>
      <c r="C503" s="207"/>
      <c r="D503" s="207"/>
      <c r="E503" s="212"/>
      <c r="F503" s="212"/>
      <c r="G503" s="212"/>
      <c r="H503" s="207"/>
      <c r="I503" s="207"/>
      <c r="J503" s="207"/>
      <c r="K503" s="207"/>
    </row>
    <row r="504" spans="1:11" ht="18">
      <c r="A504" s="207"/>
      <c r="B504" s="207"/>
      <c r="C504" s="207"/>
      <c r="D504" s="207"/>
      <c r="E504" s="212"/>
      <c r="F504" s="212"/>
      <c r="G504" s="212"/>
      <c r="H504" s="207"/>
      <c r="I504" s="207"/>
      <c r="J504" s="207"/>
      <c r="K504" s="207"/>
    </row>
    <row r="505" spans="1:11" ht="18">
      <c r="A505" s="207"/>
      <c r="B505" s="207"/>
      <c r="C505" s="207"/>
      <c r="D505" s="207"/>
      <c r="E505" s="212"/>
      <c r="F505" s="212"/>
      <c r="G505" s="212"/>
      <c r="H505" s="207"/>
      <c r="I505" s="207"/>
      <c r="J505" s="207"/>
      <c r="K505" s="207"/>
    </row>
    <row r="506" spans="1:11" ht="18">
      <c r="A506" s="207"/>
      <c r="B506" s="207"/>
      <c r="C506" s="207"/>
      <c r="D506" s="207"/>
      <c r="E506" s="212"/>
      <c r="F506" s="212"/>
      <c r="G506" s="212"/>
      <c r="H506" s="207"/>
      <c r="I506" s="207"/>
      <c r="J506" s="207"/>
      <c r="K506" s="207"/>
    </row>
    <row r="507" spans="1:11" ht="18">
      <c r="A507" s="207"/>
      <c r="B507" s="207"/>
      <c r="C507" s="207"/>
      <c r="D507" s="207"/>
      <c r="E507" s="212"/>
      <c r="F507" s="212"/>
      <c r="G507" s="212"/>
      <c r="H507" s="207"/>
      <c r="I507" s="207"/>
      <c r="J507" s="207"/>
      <c r="K507" s="207"/>
    </row>
    <row r="508" spans="1:11" ht="18">
      <c r="A508" s="207"/>
      <c r="B508" s="207"/>
      <c r="C508" s="207"/>
      <c r="D508" s="207"/>
      <c r="E508" s="212"/>
      <c r="F508" s="212"/>
      <c r="G508" s="212"/>
      <c r="H508" s="207"/>
      <c r="I508" s="207"/>
      <c r="J508" s="207"/>
      <c r="K508" s="207"/>
    </row>
    <row r="509" spans="1:11" ht="18">
      <c r="A509" s="207"/>
      <c r="B509" s="207"/>
      <c r="C509" s="207"/>
      <c r="D509" s="207"/>
      <c r="E509" s="212"/>
      <c r="F509" s="212"/>
      <c r="G509" s="212"/>
      <c r="H509" s="207"/>
      <c r="I509" s="207"/>
      <c r="J509" s="207"/>
      <c r="K509" s="207"/>
    </row>
    <row r="510" spans="1:11" ht="18">
      <c r="A510" s="207"/>
      <c r="B510" s="207"/>
      <c r="C510" s="207"/>
      <c r="D510" s="207"/>
      <c r="E510" s="212"/>
      <c r="F510" s="212"/>
      <c r="G510" s="212"/>
      <c r="H510" s="207"/>
      <c r="I510" s="207"/>
      <c r="J510" s="207"/>
      <c r="K510" s="207"/>
    </row>
    <row r="511" spans="1:11" ht="18">
      <c r="A511" s="207"/>
      <c r="B511" s="207"/>
      <c r="C511" s="207"/>
      <c r="D511" s="207"/>
      <c r="E511" s="212"/>
      <c r="F511" s="212"/>
      <c r="G511" s="212"/>
      <c r="H511" s="207"/>
      <c r="I511" s="207"/>
      <c r="J511" s="207"/>
      <c r="K511" s="207"/>
    </row>
    <row r="512" spans="1:11">
      <c r="A512" s="216"/>
      <c r="B512" s="216"/>
      <c r="C512" s="217"/>
      <c r="D512" s="217"/>
      <c r="E512" s="216"/>
      <c r="F512" s="216"/>
      <c r="G512" s="216"/>
      <c r="H512" s="216"/>
      <c r="I512" s="216"/>
      <c r="J512" s="216"/>
      <c r="K512" s="216"/>
    </row>
    <row r="513" spans="1:11">
      <c r="A513" s="216"/>
      <c r="B513" s="216"/>
      <c r="C513" s="217"/>
      <c r="D513" s="217"/>
      <c r="E513" s="216"/>
      <c r="F513" s="216"/>
      <c r="G513" s="216"/>
      <c r="H513" s="216"/>
      <c r="I513" s="216"/>
      <c r="J513" s="216"/>
      <c r="K513" s="216"/>
    </row>
    <row r="514" spans="1:11">
      <c r="A514" s="216"/>
      <c r="B514" s="216"/>
      <c r="C514" s="217"/>
      <c r="D514" s="217"/>
      <c r="E514" s="216"/>
      <c r="F514" s="216"/>
      <c r="G514" s="216"/>
      <c r="H514" s="216"/>
      <c r="I514" s="216"/>
      <c r="J514" s="216"/>
      <c r="K514" s="216"/>
    </row>
    <row r="515" spans="1:11">
      <c r="A515" s="328"/>
      <c r="B515" s="328"/>
      <c r="C515" s="329"/>
      <c r="D515" s="329"/>
      <c r="E515" s="218"/>
      <c r="F515" s="218"/>
      <c r="G515" s="218"/>
      <c r="H515" s="218"/>
      <c r="I515" s="218"/>
      <c r="J515" s="218"/>
      <c r="K515" s="218"/>
    </row>
    <row r="516" spans="1:11" ht="12.75" customHeight="1">
      <c r="A516" s="343"/>
      <c r="B516" s="343"/>
      <c r="C516" s="343"/>
      <c r="D516" s="343"/>
      <c r="E516" s="332"/>
      <c r="F516" s="332"/>
      <c r="G516" s="332"/>
      <c r="H516" s="332"/>
      <c r="I516" s="332"/>
      <c r="J516" s="332"/>
      <c r="K516" s="219"/>
    </row>
    <row r="517" spans="1:11" ht="12.75" customHeight="1">
      <c r="A517" s="343"/>
      <c r="B517" s="337"/>
      <c r="C517" s="343"/>
      <c r="D517" s="337"/>
      <c r="E517" s="332"/>
      <c r="F517" s="332"/>
      <c r="G517" s="332"/>
      <c r="H517" s="332"/>
      <c r="I517" s="332"/>
      <c r="J517" s="332"/>
      <c r="K517" s="208"/>
    </row>
    <row r="518" spans="1:11">
      <c r="A518" s="343"/>
      <c r="B518" s="337"/>
      <c r="C518" s="343"/>
      <c r="D518" s="337"/>
      <c r="E518" s="333"/>
      <c r="F518" s="333"/>
      <c r="G518" s="332"/>
      <c r="H518" s="333"/>
      <c r="I518" s="333"/>
      <c r="J518" s="332"/>
      <c r="K518" s="208"/>
    </row>
    <row r="519" spans="1:11">
      <c r="A519" s="328"/>
      <c r="B519" s="328"/>
      <c r="C519" s="329"/>
      <c r="D519" s="329"/>
      <c r="E519" s="218"/>
      <c r="F519" s="218"/>
      <c r="G519" s="218"/>
      <c r="H519" s="218"/>
      <c r="I519" s="218"/>
      <c r="J519" s="218"/>
      <c r="K519" s="25"/>
    </row>
    <row r="520" spans="1:11" ht="12.75" customHeight="1">
      <c r="A520" s="328"/>
      <c r="B520" s="334"/>
      <c r="C520" s="335"/>
      <c r="D520" s="336"/>
      <c r="E520" s="330"/>
      <c r="F520" s="330"/>
      <c r="G520" s="330"/>
      <c r="H520" s="330"/>
      <c r="I520" s="330"/>
      <c r="J520" s="330"/>
      <c r="K520" s="204"/>
    </row>
    <row r="521" spans="1:11">
      <c r="A521" s="328"/>
      <c r="B521" s="337"/>
      <c r="C521" s="335"/>
      <c r="D521" s="336"/>
      <c r="E521" s="330"/>
      <c r="F521" s="330"/>
      <c r="G521" s="330"/>
      <c r="H521" s="330"/>
      <c r="I521" s="330"/>
      <c r="J521" s="330"/>
      <c r="K521" s="204"/>
    </row>
    <row r="522" spans="1:11">
      <c r="A522" s="328"/>
      <c r="B522" s="337"/>
      <c r="C522" s="335"/>
      <c r="D522" s="336"/>
      <c r="E522" s="330"/>
      <c r="F522" s="330"/>
      <c r="G522" s="330"/>
      <c r="H522" s="330"/>
      <c r="I522" s="330"/>
      <c r="J522" s="330"/>
      <c r="K522" s="204"/>
    </row>
    <row r="523" spans="1:11">
      <c r="A523" s="328"/>
      <c r="B523" s="337"/>
      <c r="C523" s="335"/>
      <c r="D523" s="336"/>
      <c r="E523" s="330"/>
      <c r="F523" s="330"/>
      <c r="G523" s="330"/>
      <c r="H523" s="330"/>
      <c r="I523" s="330"/>
      <c r="J523" s="330"/>
      <c r="K523" s="204"/>
    </row>
    <row r="524" spans="1:11">
      <c r="A524" s="328"/>
      <c r="B524" s="337"/>
      <c r="C524" s="335"/>
      <c r="D524" s="336"/>
      <c r="E524" s="330"/>
      <c r="F524" s="330"/>
      <c r="G524" s="330"/>
      <c r="H524" s="330"/>
      <c r="I524" s="330"/>
      <c r="J524" s="330"/>
      <c r="K524" s="204"/>
    </row>
    <row r="525" spans="1:11">
      <c r="A525" s="328"/>
      <c r="B525" s="337"/>
      <c r="C525" s="335"/>
      <c r="D525" s="336"/>
      <c r="E525" s="330"/>
      <c r="F525" s="330"/>
      <c r="G525" s="330"/>
      <c r="H525" s="330"/>
      <c r="I525" s="330"/>
      <c r="J525" s="330"/>
      <c r="K525" s="204"/>
    </row>
    <row r="526" spans="1:11">
      <c r="A526" s="328"/>
      <c r="B526" s="337"/>
      <c r="C526" s="335"/>
      <c r="D526" s="336"/>
      <c r="E526" s="330"/>
      <c r="F526" s="330"/>
      <c r="G526" s="330"/>
      <c r="H526" s="330"/>
      <c r="I526" s="330"/>
      <c r="J526" s="330"/>
      <c r="K526" s="204"/>
    </row>
    <row r="527" spans="1:11">
      <c r="A527" s="328"/>
      <c r="B527" s="337"/>
      <c r="C527" s="335"/>
      <c r="D527" s="336"/>
      <c r="E527" s="330"/>
      <c r="F527" s="330"/>
      <c r="G527" s="330"/>
      <c r="H527" s="330"/>
      <c r="I527" s="330"/>
      <c r="J527" s="330"/>
      <c r="K527" s="204"/>
    </row>
    <row r="528" spans="1:11">
      <c r="A528" s="328"/>
      <c r="B528" s="337"/>
      <c r="C528" s="335"/>
      <c r="D528" s="336"/>
      <c r="E528" s="330"/>
      <c r="F528" s="330"/>
      <c r="G528" s="330"/>
      <c r="H528" s="330"/>
      <c r="I528" s="330"/>
      <c r="J528" s="330"/>
      <c r="K528" s="204"/>
    </row>
    <row r="529" spans="1:11">
      <c r="A529" s="328"/>
      <c r="B529" s="337"/>
      <c r="C529" s="335"/>
      <c r="D529" s="336"/>
      <c r="E529" s="330"/>
      <c r="F529" s="330"/>
      <c r="G529" s="330"/>
      <c r="H529" s="330"/>
      <c r="I529" s="330"/>
      <c r="J529" s="330"/>
      <c r="K529" s="204"/>
    </row>
    <row r="530" spans="1:11">
      <c r="A530" s="328"/>
      <c r="B530" s="337"/>
      <c r="C530" s="335"/>
      <c r="D530" s="338"/>
      <c r="E530" s="330"/>
      <c r="F530" s="330"/>
      <c r="G530" s="330"/>
      <c r="H530" s="330"/>
      <c r="I530" s="330"/>
      <c r="J530" s="330"/>
      <c r="K530" s="204"/>
    </row>
    <row r="531" spans="1:11">
      <c r="A531" s="328"/>
      <c r="B531" s="337"/>
      <c r="C531" s="335"/>
      <c r="D531" s="336"/>
      <c r="E531" s="330"/>
      <c r="F531" s="330"/>
      <c r="G531" s="330"/>
      <c r="H531" s="330"/>
      <c r="I531" s="330"/>
      <c r="J531" s="330"/>
      <c r="K531" s="204"/>
    </row>
    <row r="532" spans="1:11">
      <c r="A532" s="328"/>
      <c r="B532" s="337"/>
      <c r="C532" s="335"/>
      <c r="D532" s="336"/>
      <c r="E532" s="330"/>
      <c r="F532" s="330"/>
      <c r="G532" s="330"/>
      <c r="H532" s="330"/>
      <c r="I532" s="330"/>
      <c r="J532" s="330"/>
      <c r="K532" s="204"/>
    </row>
    <row r="533" spans="1:11">
      <c r="A533" s="328"/>
      <c r="B533" s="511"/>
      <c r="C533" s="511"/>
      <c r="D533" s="511"/>
      <c r="E533" s="331"/>
      <c r="F533" s="331"/>
      <c r="G533" s="331"/>
      <c r="H533" s="331"/>
      <c r="I533" s="331"/>
      <c r="J533" s="331"/>
      <c r="K533" s="205"/>
    </row>
    <row r="534" spans="1:11">
      <c r="A534" s="339"/>
      <c r="B534" s="339"/>
      <c r="C534" s="339"/>
      <c r="D534" s="339"/>
      <c r="E534" s="339"/>
      <c r="F534" s="339"/>
      <c r="G534" s="339"/>
      <c r="H534" s="339"/>
      <c r="I534" s="339"/>
      <c r="J534" s="339"/>
      <c r="K534" s="328"/>
    </row>
    <row r="535" spans="1:11" ht="12.75" customHeight="1">
      <c r="A535" s="328"/>
      <c r="B535" s="340"/>
      <c r="C535" s="338"/>
      <c r="D535" s="341"/>
      <c r="E535" s="330"/>
      <c r="F535" s="330"/>
      <c r="G535" s="330"/>
      <c r="H535" s="330"/>
      <c r="I535" s="330"/>
      <c r="J535" s="330"/>
      <c r="K535" s="330"/>
    </row>
    <row r="536" spans="1:11">
      <c r="A536" s="328"/>
      <c r="B536" s="340"/>
      <c r="C536" s="338"/>
      <c r="D536" s="341"/>
      <c r="E536" s="330"/>
      <c r="F536" s="330"/>
      <c r="G536" s="330"/>
      <c r="H536" s="330"/>
      <c r="I536" s="330"/>
      <c r="J536" s="330"/>
      <c r="K536" s="330"/>
    </row>
    <row r="537" spans="1:11">
      <c r="A537" s="328"/>
      <c r="B537" s="340"/>
      <c r="C537" s="338"/>
      <c r="D537" s="341"/>
      <c r="E537" s="330"/>
      <c r="F537" s="330"/>
      <c r="G537" s="330"/>
      <c r="H537" s="330"/>
      <c r="I537" s="330"/>
      <c r="J537" s="330"/>
      <c r="K537" s="330"/>
    </row>
    <row r="538" spans="1:11">
      <c r="A538" s="328"/>
      <c r="B538" s="340"/>
      <c r="C538" s="338"/>
      <c r="D538" s="341"/>
      <c r="E538" s="330"/>
      <c r="F538" s="330"/>
      <c r="G538" s="330"/>
      <c r="H538" s="330"/>
      <c r="I538" s="330"/>
      <c r="J538" s="330"/>
      <c r="K538" s="330"/>
    </row>
    <row r="539" spans="1:11">
      <c r="A539" s="328"/>
      <c r="B539" s="340"/>
      <c r="C539" s="338"/>
      <c r="D539" s="341"/>
      <c r="E539" s="330"/>
      <c r="F539" s="330"/>
      <c r="G539" s="330"/>
      <c r="H539" s="330"/>
      <c r="I539" s="330"/>
      <c r="J539" s="330"/>
      <c r="K539" s="330"/>
    </row>
    <row r="540" spans="1:11">
      <c r="A540" s="328"/>
      <c r="B540" s="340"/>
      <c r="C540" s="338"/>
      <c r="D540" s="341"/>
      <c r="E540" s="330"/>
      <c r="F540" s="330"/>
      <c r="G540" s="330"/>
      <c r="H540" s="330"/>
      <c r="I540" s="330"/>
      <c r="J540" s="330"/>
      <c r="K540" s="330"/>
    </row>
    <row r="541" spans="1:11">
      <c r="A541" s="328"/>
      <c r="B541" s="340"/>
      <c r="C541" s="338"/>
      <c r="D541" s="341"/>
      <c r="E541" s="330"/>
      <c r="F541" s="330"/>
      <c r="G541" s="330"/>
      <c r="H541" s="330"/>
      <c r="I541" s="330"/>
      <c r="J541" s="330"/>
      <c r="K541" s="330"/>
    </row>
    <row r="542" spans="1:11">
      <c r="A542" s="328"/>
      <c r="B542" s="340"/>
      <c r="C542" s="338"/>
      <c r="D542" s="341"/>
      <c r="E542" s="330"/>
      <c r="F542" s="330"/>
      <c r="G542" s="330"/>
      <c r="H542" s="330"/>
      <c r="I542" s="330"/>
      <c r="J542" s="330"/>
      <c r="K542" s="330"/>
    </row>
    <row r="543" spans="1:11">
      <c r="A543" s="328"/>
      <c r="B543" s="340"/>
      <c r="C543" s="338"/>
      <c r="D543" s="341"/>
      <c r="E543" s="330"/>
      <c r="F543" s="330"/>
      <c r="G543" s="330"/>
      <c r="H543" s="330"/>
      <c r="I543" s="330"/>
      <c r="J543" s="330"/>
      <c r="K543" s="330"/>
    </row>
    <row r="544" spans="1:11">
      <c r="A544" s="328"/>
      <c r="B544" s="340"/>
      <c r="C544" s="338"/>
      <c r="D544" s="341"/>
      <c r="E544" s="330"/>
      <c r="F544" s="330"/>
      <c r="G544" s="330"/>
      <c r="H544" s="330"/>
      <c r="I544" s="330"/>
      <c r="J544" s="330"/>
      <c r="K544" s="330"/>
    </row>
    <row r="545" spans="1:11">
      <c r="A545" s="328"/>
      <c r="B545" s="340"/>
      <c r="C545" s="338"/>
      <c r="D545" s="341"/>
      <c r="E545" s="330"/>
      <c r="F545" s="330"/>
      <c r="G545" s="330"/>
      <c r="H545" s="330"/>
      <c r="I545" s="330"/>
      <c r="J545" s="330"/>
      <c r="K545" s="330"/>
    </row>
    <row r="546" spans="1:11">
      <c r="A546" s="328"/>
      <c r="B546" s="342"/>
      <c r="C546" s="337"/>
      <c r="D546" s="337"/>
      <c r="E546" s="331"/>
      <c r="F546" s="331"/>
      <c r="G546" s="331"/>
      <c r="H546" s="331"/>
      <c r="I546" s="331"/>
      <c r="J546" s="331"/>
      <c r="K546" s="331"/>
    </row>
    <row r="547" spans="1:11">
      <c r="A547" s="339"/>
      <c r="B547" s="339"/>
      <c r="C547" s="339"/>
      <c r="D547" s="339"/>
      <c r="E547" s="339"/>
      <c r="F547" s="339"/>
      <c r="G547" s="339"/>
      <c r="H547" s="339"/>
      <c r="I547" s="339"/>
      <c r="J547" s="339"/>
      <c r="K547" s="328"/>
    </row>
    <row r="548" spans="1:11" ht="12.75" customHeight="1">
      <c r="A548" s="328"/>
      <c r="B548" s="340"/>
      <c r="C548" s="338"/>
      <c r="D548" s="341"/>
      <c r="E548" s="330"/>
      <c r="F548" s="330"/>
      <c r="G548" s="330"/>
      <c r="H548" s="330"/>
      <c r="I548" s="330"/>
      <c r="J548" s="330"/>
      <c r="K548" s="330"/>
    </row>
    <row r="549" spans="1:11">
      <c r="A549" s="328"/>
      <c r="B549" s="340"/>
      <c r="C549" s="338"/>
      <c r="D549" s="341"/>
      <c r="E549" s="330"/>
      <c r="F549" s="330"/>
      <c r="G549" s="330"/>
      <c r="H549" s="330"/>
      <c r="I549" s="330"/>
      <c r="J549" s="330"/>
      <c r="K549" s="330"/>
    </row>
    <row r="550" spans="1:11">
      <c r="A550" s="328"/>
      <c r="B550" s="340"/>
      <c r="C550" s="338"/>
      <c r="D550" s="341"/>
      <c r="E550" s="330"/>
      <c r="F550" s="330"/>
      <c r="G550" s="330"/>
      <c r="H550" s="330"/>
      <c r="I550" s="330"/>
      <c r="J550" s="330"/>
      <c r="K550" s="330"/>
    </row>
    <row r="551" spans="1:11">
      <c r="A551" s="328"/>
      <c r="B551" s="340"/>
      <c r="C551" s="338"/>
      <c r="D551" s="341"/>
      <c r="E551" s="330"/>
      <c r="F551" s="330"/>
      <c r="G551" s="330"/>
      <c r="H551" s="330"/>
      <c r="I551" s="330"/>
      <c r="J551" s="330"/>
      <c r="K551" s="330"/>
    </row>
    <row r="552" spans="1:11">
      <c r="A552" s="328"/>
      <c r="B552" s="340"/>
      <c r="C552" s="338"/>
      <c r="D552" s="341"/>
      <c r="E552" s="330"/>
      <c r="F552" s="330"/>
      <c r="G552" s="330"/>
      <c r="H552" s="330"/>
      <c r="I552" s="330"/>
      <c r="J552" s="330"/>
      <c r="K552" s="330"/>
    </row>
    <row r="553" spans="1:11">
      <c r="A553" s="328"/>
      <c r="B553" s="340"/>
      <c r="C553" s="338"/>
      <c r="D553" s="341"/>
      <c r="E553" s="330"/>
      <c r="F553" s="330"/>
      <c r="G553" s="330"/>
      <c r="H553" s="330"/>
      <c r="I553" s="330"/>
      <c r="J553" s="330"/>
      <c r="K553" s="330"/>
    </row>
    <row r="554" spans="1:11">
      <c r="A554" s="328"/>
      <c r="B554" s="340"/>
      <c r="C554" s="338"/>
      <c r="D554" s="341"/>
      <c r="E554" s="330"/>
      <c r="F554" s="330"/>
      <c r="G554" s="330"/>
      <c r="H554" s="330"/>
      <c r="I554" s="330"/>
      <c r="J554" s="330"/>
      <c r="K554" s="330"/>
    </row>
    <row r="555" spans="1:11">
      <c r="A555" s="328"/>
      <c r="B555" s="340"/>
      <c r="C555" s="338"/>
      <c r="D555" s="341"/>
      <c r="E555" s="330"/>
      <c r="F555" s="330"/>
      <c r="G555" s="330"/>
      <c r="H555" s="330"/>
      <c r="I555" s="330"/>
      <c r="J555" s="330"/>
      <c r="K555" s="330"/>
    </row>
    <row r="556" spans="1:11">
      <c r="A556" s="328"/>
      <c r="B556" s="340"/>
      <c r="C556" s="338"/>
      <c r="D556" s="341"/>
      <c r="E556" s="330"/>
      <c r="F556" s="330"/>
      <c r="G556" s="330"/>
      <c r="H556" s="330"/>
      <c r="I556" s="330"/>
      <c r="J556" s="330"/>
      <c r="K556" s="330"/>
    </row>
    <row r="557" spans="1:11">
      <c r="A557" s="328"/>
      <c r="B557" s="340"/>
      <c r="C557" s="338"/>
      <c r="D557" s="341"/>
      <c r="E557" s="330"/>
      <c r="F557" s="330"/>
      <c r="G557" s="330"/>
      <c r="H557" s="330"/>
      <c r="I557" s="330"/>
      <c r="J557" s="330"/>
      <c r="K557" s="330"/>
    </row>
    <row r="558" spans="1:11">
      <c r="A558" s="328"/>
      <c r="B558" s="340"/>
      <c r="C558" s="338"/>
      <c r="D558" s="341"/>
      <c r="E558" s="330"/>
      <c r="F558" s="330"/>
      <c r="G558" s="330"/>
      <c r="H558" s="330"/>
      <c r="I558" s="330"/>
      <c r="J558" s="330"/>
      <c r="K558" s="330"/>
    </row>
    <row r="559" spans="1:11">
      <c r="A559" s="328"/>
      <c r="B559" s="340"/>
      <c r="C559" s="338"/>
      <c r="D559" s="341"/>
      <c r="E559" s="330"/>
      <c r="F559" s="330"/>
      <c r="G559" s="330"/>
      <c r="H559" s="330"/>
      <c r="I559" s="330"/>
      <c r="J559" s="330"/>
      <c r="K559" s="330"/>
    </row>
    <row r="560" spans="1:11">
      <c r="A560" s="328"/>
      <c r="B560" s="340"/>
      <c r="C560" s="338"/>
      <c r="D560" s="341"/>
      <c r="E560" s="330"/>
      <c r="F560" s="330"/>
      <c r="G560" s="330"/>
      <c r="H560" s="330"/>
      <c r="I560" s="330"/>
      <c r="J560" s="330"/>
      <c r="K560" s="330"/>
    </row>
    <row r="561" spans="1:11">
      <c r="A561" s="328"/>
      <c r="B561" s="491"/>
      <c r="C561" s="491"/>
      <c r="D561" s="491"/>
      <c r="E561" s="331"/>
      <c r="F561" s="331"/>
      <c r="G561" s="331"/>
      <c r="H561" s="331"/>
      <c r="I561" s="331"/>
      <c r="J561" s="331"/>
      <c r="K561" s="331"/>
    </row>
    <row r="562" spans="1:11">
      <c r="A562" s="339"/>
      <c r="B562" s="339"/>
      <c r="C562" s="339"/>
      <c r="D562" s="339"/>
      <c r="E562" s="339"/>
      <c r="F562" s="339"/>
      <c r="G562" s="339"/>
      <c r="H562" s="339"/>
      <c r="I562" s="339"/>
      <c r="J562" s="339"/>
      <c r="K562" s="328"/>
    </row>
    <row r="563" spans="1:11" ht="12.75" customHeight="1">
      <c r="A563" s="328"/>
      <c r="B563" s="340"/>
      <c r="C563" s="338"/>
      <c r="D563" s="341"/>
      <c r="E563" s="330"/>
      <c r="F563" s="330"/>
      <c r="G563" s="330"/>
      <c r="H563" s="330"/>
      <c r="I563" s="330"/>
      <c r="J563" s="330"/>
      <c r="K563" s="330"/>
    </row>
    <row r="564" spans="1:11">
      <c r="A564" s="328"/>
      <c r="B564" s="340"/>
      <c r="C564" s="338"/>
      <c r="D564" s="341"/>
      <c r="E564" s="330"/>
      <c r="F564" s="330"/>
      <c r="G564" s="330"/>
      <c r="H564" s="330"/>
      <c r="I564" s="330"/>
      <c r="J564" s="330"/>
      <c r="K564" s="330"/>
    </row>
    <row r="565" spans="1:11">
      <c r="A565" s="328"/>
      <c r="B565" s="340"/>
      <c r="C565" s="338"/>
      <c r="D565" s="341"/>
      <c r="E565" s="330"/>
      <c r="F565" s="330"/>
      <c r="G565" s="330"/>
      <c r="H565" s="330"/>
      <c r="I565" s="330"/>
      <c r="J565" s="330"/>
      <c r="K565" s="330"/>
    </row>
    <row r="566" spans="1:11">
      <c r="A566" s="328"/>
      <c r="B566" s="340"/>
      <c r="C566" s="338"/>
      <c r="D566" s="341"/>
      <c r="E566" s="330"/>
      <c r="F566" s="330"/>
      <c r="G566" s="330"/>
      <c r="H566" s="330"/>
      <c r="I566" s="330"/>
      <c r="J566" s="330"/>
      <c r="K566" s="330"/>
    </row>
    <row r="567" spans="1:11">
      <c r="A567" s="328"/>
      <c r="B567" s="340"/>
      <c r="C567" s="338"/>
      <c r="D567" s="341"/>
      <c r="E567" s="330"/>
      <c r="F567" s="330"/>
      <c r="G567" s="330"/>
      <c r="H567" s="330"/>
      <c r="I567" s="330"/>
      <c r="J567" s="330"/>
      <c r="K567" s="330"/>
    </row>
    <row r="568" spans="1:11">
      <c r="A568" s="328"/>
      <c r="B568" s="340"/>
      <c r="C568" s="338"/>
      <c r="D568" s="341"/>
      <c r="E568" s="330"/>
      <c r="F568" s="330"/>
      <c r="G568" s="330"/>
      <c r="H568" s="330"/>
      <c r="I568" s="330"/>
      <c r="J568" s="330"/>
      <c r="K568" s="330"/>
    </row>
    <row r="569" spans="1:11">
      <c r="A569" s="328"/>
      <c r="B569" s="340"/>
      <c r="C569" s="338"/>
      <c r="D569" s="341"/>
      <c r="E569" s="330"/>
      <c r="F569" s="330"/>
      <c r="G569" s="330"/>
      <c r="H569" s="330"/>
      <c r="I569" s="330"/>
      <c r="J569" s="330"/>
      <c r="K569" s="330"/>
    </row>
    <row r="570" spans="1:11">
      <c r="A570" s="328"/>
      <c r="B570" s="340"/>
      <c r="C570" s="338"/>
      <c r="D570" s="341"/>
      <c r="E570" s="330"/>
      <c r="F570" s="330"/>
      <c r="G570" s="330"/>
      <c r="H570" s="330"/>
      <c r="I570" s="330"/>
      <c r="J570" s="330"/>
      <c r="K570" s="330"/>
    </row>
    <row r="571" spans="1:11">
      <c r="A571" s="328"/>
      <c r="B571" s="340"/>
      <c r="C571" s="338"/>
      <c r="D571" s="341"/>
      <c r="E571" s="330"/>
      <c r="F571" s="330"/>
      <c r="G571" s="330"/>
      <c r="H571" s="330"/>
      <c r="I571" s="330"/>
      <c r="J571" s="330"/>
      <c r="K571" s="330"/>
    </row>
    <row r="572" spans="1:11">
      <c r="A572" s="328"/>
      <c r="B572" s="340"/>
      <c r="C572" s="338"/>
      <c r="D572" s="341"/>
      <c r="E572" s="330"/>
      <c r="F572" s="330"/>
      <c r="G572" s="330"/>
      <c r="H572" s="330"/>
      <c r="I572" s="330"/>
      <c r="J572" s="330"/>
      <c r="K572" s="330"/>
    </row>
    <row r="573" spans="1:11">
      <c r="A573" s="328"/>
      <c r="B573" s="340"/>
      <c r="C573" s="338"/>
      <c r="D573" s="341"/>
      <c r="E573" s="330"/>
      <c r="F573" s="330"/>
      <c r="G573" s="330"/>
      <c r="H573" s="330"/>
      <c r="I573" s="330"/>
      <c r="J573" s="330"/>
      <c r="K573" s="330"/>
    </row>
    <row r="574" spans="1:11">
      <c r="A574" s="328"/>
      <c r="B574" s="491"/>
      <c r="C574" s="491"/>
      <c r="D574" s="491"/>
      <c r="E574" s="331"/>
      <c r="F574" s="331"/>
      <c r="G574" s="331"/>
      <c r="H574" s="331"/>
      <c r="I574" s="331"/>
      <c r="J574" s="331"/>
      <c r="K574" s="331"/>
    </row>
    <row r="575" spans="1:11">
      <c r="A575" s="339"/>
      <c r="B575" s="339"/>
      <c r="C575" s="339"/>
      <c r="D575" s="339"/>
      <c r="E575" s="339"/>
      <c r="F575" s="339"/>
      <c r="G575" s="339"/>
      <c r="H575" s="339"/>
      <c r="I575" s="339"/>
      <c r="J575" s="339"/>
      <c r="K575" s="328"/>
    </row>
    <row r="576" spans="1:11">
      <c r="A576" s="328"/>
      <c r="B576" s="328"/>
      <c r="C576" s="329"/>
      <c r="D576" s="329"/>
      <c r="E576" s="218"/>
      <c r="F576" s="218"/>
      <c r="G576" s="218"/>
      <c r="H576" s="218"/>
      <c r="I576" s="218"/>
      <c r="J576" s="218"/>
      <c r="K576" s="218"/>
    </row>
    <row r="577" spans="1:11">
      <c r="A577" s="328"/>
      <c r="B577" s="328"/>
      <c r="C577" s="329"/>
      <c r="D577" s="329"/>
      <c r="E577" s="218"/>
      <c r="F577" s="218"/>
      <c r="G577" s="218"/>
      <c r="H577" s="218"/>
      <c r="I577" s="218"/>
      <c r="J577" s="218"/>
      <c r="K577" s="25"/>
    </row>
    <row r="578" spans="1:11">
      <c r="A578" s="328"/>
      <c r="B578" s="328"/>
      <c r="C578" s="329"/>
      <c r="D578" s="329"/>
      <c r="E578" s="218"/>
      <c r="F578" s="218"/>
      <c r="G578" s="218"/>
      <c r="H578" s="218"/>
      <c r="I578" s="218"/>
      <c r="J578" s="218"/>
      <c r="K578" s="25"/>
    </row>
    <row r="579" spans="1:11">
      <c r="A579" s="328"/>
      <c r="B579" s="328"/>
      <c r="C579" s="329"/>
      <c r="D579" s="329"/>
      <c r="E579" s="218"/>
      <c r="F579" s="218"/>
      <c r="G579" s="218"/>
      <c r="H579" s="218"/>
      <c r="I579" s="218"/>
      <c r="J579" s="218"/>
      <c r="K579" s="25"/>
    </row>
    <row r="580" spans="1:11">
      <c r="A580" s="23"/>
      <c r="B580" s="23"/>
      <c r="C580" s="24"/>
      <c r="D580" s="24"/>
      <c r="E580" s="25"/>
      <c r="F580" s="25"/>
      <c r="G580" s="25"/>
      <c r="H580" s="25"/>
      <c r="I580" s="25"/>
      <c r="J580" s="25"/>
      <c r="K580" s="25"/>
    </row>
    <row r="581" spans="1:11">
      <c r="A581" s="23"/>
      <c r="B581" s="23"/>
      <c r="C581" s="24"/>
      <c r="D581" s="24"/>
      <c r="E581" s="25"/>
      <c r="F581" s="25"/>
      <c r="G581" s="25"/>
      <c r="H581" s="25"/>
      <c r="I581" s="25"/>
      <c r="J581" s="25"/>
      <c r="K581" s="25"/>
    </row>
    <row r="582" spans="1:11">
      <c r="A582" s="23"/>
      <c r="B582" s="23"/>
      <c r="C582" s="24"/>
      <c r="D582" s="24"/>
      <c r="E582" s="25"/>
      <c r="F582" s="25"/>
      <c r="G582" s="25"/>
      <c r="H582" s="25"/>
      <c r="I582" s="25"/>
      <c r="J582" s="25"/>
      <c r="K582" s="25"/>
    </row>
    <row r="583" spans="1:11">
      <c r="A583" s="23"/>
      <c r="B583" s="23"/>
      <c r="C583" s="24"/>
      <c r="D583" s="24"/>
      <c r="E583" s="25"/>
      <c r="F583" s="25"/>
      <c r="G583" s="25"/>
      <c r="H583" s="25"/>
      <c r="I583" s="25"/>
      <c r="J583" s="25"/>
      <c r="K583" s="25"/>
    </row>
    <row r="584" spans="1:11">
      <c r="A584" s="23"/>
      <c r="B584" s="23"/>
      <c r="C584" s="24"/>
      <c r="D584" s="24"/>
      <c r="E584" s="25"/>
      <c r="F584" s="25"/>
      <c r="G584" s="25"/>
      <c r="H584" s="25"/>
      <c r="I584" s="25"/>
      <c r="J584" s="25"/>
      <c r="K584" s="25"/>
    </row>
    <row r="585" spans="1:11">
      <c r="A585" s="23"/>
      <c r="B585" s="23"/>
      <c r="C585" s="24"/>
      <c r="D585" s="24"/>
      <c r="E585" s="25"/>
      <c r="F585" s="25"/>
      <c r="G585" s="25"/>
      <c r="H585" s="25"/>
      <c r="I585" s="25"/>
      <c r="J585" s="25"/>
      <c r="K585" s="25"/>
    </row>
    <row r="586" spans="1:11">
      <c r="A586" s="23"/>
      <c r="B586" s="23"/>
      <c r="C586" s="24"/>
      <c r="D586" s="24"/>
      <c r="E586" s="25"/>
      <c r="F586" s="25"/>
      <c r="G586" s="25"/>
      <c r="H586" s="25"/>
      <c r="I586" s="25"/>
      <c r="J586" s="25"/>
      <c r="K586" s="25"/>
    </row>
    <row r="587" spans="1:11">
      <c r="A587" s="23"/>
      <c r="B587" s="23"/>
      <c r="C587" s="24"/>
      <c r="D587" s="24"/>
      <c r="E587" s="25"/>
      <c r="F587" s="25"/>
      <c r="G587" s="25"/>
      <c r="H587" s="25"/>
      <c r="I587" s="25"/>
      <c r="J587" s="25"/>
      <c r="K587" s="25"/>
    </row>
    <row r="588" spans="1:11">
      <c r="A588" s="23"/>
      <c r="B588" s="23"/>
      <c r="C588" s="24"/>
      <c r="D588" s="24"/>
      <c r="E588" s="25"/>
      <c r="F588" s="25"/>
      <c r="G588" s="25"/>
      <c r="H588" s="25"/>
      <c r="I588" s="25"/>
      <c r="J588" s="25"/>
      <c r="K588" s="25"/>
    </row>
    <row r="589" spans="1:11">
      <c r="A589" s="23"/>
      <c r="B589" s="23"/>
      <c r="C589" s="24"/>
      <c r="D589" s="24"/>
      <c r="E589" s="25"/>
      <c r="F589" s="25"/>
      <c r="G589" s="25"/>
      <c r="H589" s="25"/>
      <c r="I589" s="25"/>
      <c r="J589" s="25"/>
      <c r="K589" s="25"/>
    </row>
    <row r="590" spans="1:11">
      <c r="A590" s="23"/>
      <c r="B590" s="23"/>
      <c r="C590" s="24"/>
      <c r="D590" s="24"/>
      <c r="E590" s="25"/>
      <c r="F590" s="25"/>
      <c r="G590" s="25"/>
      <c r="H590" s="25"/>
      <c r="I590" s="25"/>
      <c r="J590" s="25"/>
      <c r="K590" s="25"/>
    </row>
    <row r="591" spans="1:11">
      <c r="A591" s="23"/>
      <c r="B591" s="23"/>
      <c r="C591" s="24"/>
      <c r="D591" s="24"/>
      <c r="E591" s="25"/>
      <c r="F591" s="25"/>
      <c r="G591" s="25"/>
      <c r="H591" s="25"/>
      <c r="I591" s="25"/>
      <c r="J591" s="25"/>
      <c r="K591" s="25"/>
    </row>
    <row r="592" spans="1:11">
      <c r="A592" s="23"/>
      <c r="B592" s="23"/>
      <c r="C592" s="24"/>
      <c r="D592" s="24"/>
      <c r="E592" s="25"/>
      <c r="F592" s="25"/>
      <c r="G592" s="25"/>
      <c r="H592" s="25"/>
      <c r="I592" s="25"/>
      <c r="J592" s="25"/>
      <c r="K592" s="25"/>
    </row>
    <row r="593" spans="1:11">
      <c r="A593" s="23"/>
      <c r="B593" s="23"/>
      <c r="C593" s="24"/>
      <c r="D593" s="24"/>
      <c r="E593" s="25"/>
      <c r="F593" s="25"/>
      <c r="G593" s="25"/>
      <c r="H593" s="25"/>
      <c r="I593" s="25"/>
      <c r="J593" s="25"/>
      <c r="K593" s="25"/>
    </row>
  </sheetData>
  <mergeCells count="254">
    <mergeCell ref="A130:D130"/>
    <mergeCell ref="A192:D192"/>
    <mergeCell ref="A256:D256"/>
    <mergeCell ref="A318:D318"/>
    <mergeCell ref="A379:D379"/>
    <mergeCell ref="A436:D436"/>
    <mergeCell ref="B490:D490"/>
    <mergeCell ref="A365:D365"/>
    <mergeCell ref="A368:D368"/>
    <mergeCell ref="C451:C454"/>
    <mergeCell ref="C215:C216"/>
    <mergeCell ref="A163:A169"/>
    <mergeCell ref="B163:B169"/>
    <mergeCell ref="C163:C169"/>
    <mergeCell ref="A156:A160"/>
    <mergeCell ref="B156:B160"/>
    <mergeCell ref="C156:C160"/>
    <mergeCell ref="A161:D161"/>
    <mergeCell ref="A133:D133"/>
    <mergeCell ref="A135:D135"/>
    <mergeCell ref="A138:D138"/>
    <mergeCell ref="A141:D141"/>
    <mergeCell ref="A143:A146"/>
    <mergeCell ref="B143:B146"/>
    <mergeCell ref="K8:K9"/>
    <mergeCell ref="B7:B9"/>
    <mergeCell ref="C7:C9"/>
    <mergeCell ref="D7:D9"/>
    <mergeCell ref="E7:G7"/>
    <mergeCell ref="H7:J7"/>
    <mergeCell ref="H8:I8"/>
    <mergeCell ref="J8:J9"/>
    <mergeCell ref="E8:F8"/>
    <mergeCell ref="G8:G9"/>
    <mergeCell ref="B124:B128"/>
    <mergeCell ref="C124:C128"/>
    <mergeCell ref="A81:D81"/>
    <mergeCell ref="C22:C30"/>
    <mergeCell ref="A31:D31"/>
    <mergeCell ref="A67:A68"/>
    <mergeCell ref="B67:B68"/>
    <mergeCell ref="C67:C68"/>
    <mergeCell ref="A11:A19"/>
    <mergeCell ref="A47:D47"/>
    <mergeCell ref="B11:B19"/>
    <mergeCell ref="C11:C19"/>
    <mergeCell ref="A20:D20"/>
    <mergeCell ref="A22:A30"/>
    <mergeCell ref="B22:B30"/>
    <mergeCell ref="A33:A46"/>
    <mergeCell ref="B33:B46"/>
    <mergeCell ref="C33:C46"/>
    <mergeCell ref="A69:D69"/>
    <mergeCell ref="A57:D57"/>
    <mergeCell ref="A49:A51"/>
    <mergeCell ref="B49:B51"/>
    <mergeCell ref="C49:C51"/>
    <mergeCell ref="A52:D52"/>
    <mergeCell ref="A54:A55"/>
    <mergeCell ref="A70:A80"/>
    <mergeCell ref="B70:B80"/>
    <mergeCell ref="C70:C80"/>
    <mergeCell ref="A59:A61"/>
    <mergeCell ref="B59:B61"/>
    <mergeCell ref="C59:C61"/>
    <mergeCell ref="A62:D62"/>
    <mergeCell ref="B54:B55"/>
    <mergeCell ref="C54:C55"/>
    <mergeCell ref="A63:D63"/>
    <mergeCell ref="A83:A93"/>
    <mergeCell ref="B83:B93"/>
    <mergeCell ref="A154:D154"/>
    <mergeCell ref="C83:C93"/>
    <mergeCell ref="A112:D112"/>
    <mergeCell ref="A118:A121"/>
    <mergeCell ref="B118:B121"/>
    <mergeCell ref="C118:C121"/>
    <mergeCell ref="A94:D94"/>
    <mergeCell ref="A96:A111"/>
    <mergeCell ref="B96:B111"/>
    <mergeCell ref="C96:C111"/>
    <mergeCell ref="A147:D147"/>
    <mergeCell ref="A149:A153"/>
    <mergeCell ref="B149:B153"/>
    <mergeCell ref="C149:C153"/>
    <mergeCell ref="A129:D129"/>
    <mergeCell ref="A122:D122"/>
    <mergeCell ref="A114:A115"/>
    <mergeCell ref="B114:B115"/>
    <mergeCell ref="C114:C115"/>
    <mergeCell ref="A116:D116"/>
    <mergeCell ref="C143:C146"/>
    <mergeCell ref="A124:A128"/>
    <mergeCell ref="A175:A177"/>
    <mergeCell ref="B175:B177"/>
    <mergeCell ref="C175:C177"/>
    <mergeCell ref="A201:D201"/>
    <mergeCell ref="A211:A212"/>
    <mergeCell ref="B211:B212"/>
    <mergeCell ref="C211:C212"/>
    <mergeCell ref="A188:D188"/>
    <mergeCell ref="A191:D191"/>
    <mergeCell ref="A197:D197"/>
    <mergeCell ref="A213:D213"/>
    <mergeCell ref="A203:A205"/>
    <mergeCell ref="B203:B205"/>
    <mergeCell ref="C203:C205"/>
    <mergeCell ref="A206:D206"/>
    <mergeCell ref="A178:D178"/>
    <mergeCell ref="A180:A184"/>
    <mergeCell ref="B180:B184"/>
    <mergeCell ref="C180:C184"/>
    <mergeCell ref="A185:D185"/>
    <mergeCell ref="A245:A248"/>
    <mergeCell ref="B245:B248"/>
    <mergeCell ref="C245:C248"/>
    <mergeCell ref="A234:D234"/>
    <mergeCell ref="A238:D238"/>
    <mergeCell ref="A231:A233"/>
    <mergeCell ref="B231:B233"/>
    <mergeCell ref="A218:D218"/>
    <mergeCell ref="A221:D221"/>
    <mergeCell ref="A223:A224"/>
    <mergeCell ref="B223:B224"/>
    <mergeCell ref="C223:C224"/>
    <mergeCell ref="A243:D243"/>
    <mergeCell ref="C231:C233"/>
    <mergeCell ref="A240:A242"/>
    <mergeCell ref="B240:B242"/>
    <mergeCell ref="C240:C242"/>
    <mergeCell ref="A229:D229"/>
    <mergeCell ref="A225:D225"/>
    <mergeCell ref="A249:D249"/>
    <mergeCell ref="A251:A254"/>
    <mergeCell ref="B251:B254"/>
    <mergeCell ref="C251:C254"/>
    <mergeCell ref="A255:D255"/>
    <mergeCell ref="A260:A263"/>
    <mergeCell ref="A273:A275"/>
    <mergeCell ref="B273:B275"/>
    <mergeCell ref="B260:B263"/>
    <mergeCell ref="A311:D311"/>
    <mergeCell ref="A288:A290"/>
    <mergeCell ref="B288:B290"/>
    <mergeCell ref="C288:C290"/>
    <mergeCell ref="A300:D300"/>
    <mergeCell ref="A308:D308"/>
    <mergeCell ref="A299:D299"/>
    <mergeCell ref="C260:C263"/>
    <mergeCell ref="A264:D264"/>
    <mergeCell ref="A271:D271"/>
    <mergeCell ref="A266:A267"/>
    <mergeCell ref="B266:B267"/>
    <mergeCell ref="C266:C267"/>
    <mergeCell ref="A268:D268"/>
    <mergeCell ref="A291:D291"/>
    <mergeCell ref="A295:D295"/>
    <mergeCell ref="C273:C275"/>
    <mergeCell ref="A280:D280"/>
    <mergeCell ref="A286:D286"/>
    <mergeCell ref="A276:D276"/>
    <mergeCell ref="A350:D350"/>
    <mergeCell ref="A352:A354"/>
    <mergeCell ref="B352:B354"/>
    <mergeCell ref="C352:C354"/>
    <mergeCell ref="A362:D362"/>
    <mergeCell ref="A314:D314"/>
    <mergeCell ref="A317:D317"/>
    <mergeCell ref="A322:D322"/>
    <mergeCell ref="A337:D337"/>
    <mergeCell ref="A340:D340"/>
    <mergeCell ref="A344:D344"/>
    <mergeCell ref="A346:A349"/>
    <mergeCell ref="B346:B349"/>
    <mergeCell ref="C346:C349"/>
    <mergeCell ref="A415:D415"/>
    <mergeCell ref="A418:D418"/>
    <mergeCell ref="A399:D399"/>
    <mergeCell ref="A402:D402"/>
    <mergeCell ref="A406:D406"/>
    <mergeCell ref="A378:D378"/>
    <mergeCell ref="A382:D382"/>
    <mergeCell ref="A419:J419"/>
    <mergeCell ref="A355:D355"/>
    <mergeCell ref="A357:A361"/>
    <mergeCell ref="B357:B361"/>
    <mergeCell ref="C357:C361"/>
    <mergeCell ref="A464:D464"/>
    <mergeCell ref="A467:D467"/>
    <mergeCell ref="A474:D474"/>
    <mergeCell ref="A475:J475"/>
    <mergeCell ref="A425:D425"/>
    <mergeCell ref="A427:A429"/>
    <mergeCell ref="B427:B429"/>
    <mergeCell ref="C427:C429"/>
    <mergeCell ref="A435:D435"/>
    <mergeCell ref="A438:A441"/>
    <mergeCell ref="B438:B441"/>
    <mergeCell ref="C438:C441"/>
    <mergeCell ref="A430:D430"/>
    <mergeCell ref="A431:J431"/>
    <mergeCell ref="A432:D432"/>
    <mergeCell ref="A433:A434"/>
    <mergeCell ref="B433:B434"/>
    <mergeCell ref="C433:C434"/>
    <mergeCell ref="A462:J462"/>
    <mergeCell ref="A170:D170"/>
    <mergeCell ref="B574:D574"/>
    <mergeCell ref="A7:A9"/>
    <mergeCell ref="A493:D493"/>
    <mergeCell ref="A494:D494"/>
    <mergeCell ref="B484:D484"/>
    <mergeCell ref="A468:J468"/>
    <mergeCell ref="A472:J472"/>
    <mergeCell ref="B561:D561"/>
    <mergeCell ref="A478:J478"/>
    <mergeCell ref="A479:D479"/>
    <mergeCell ref="A480:J480"/>
    <mergeCell ref="B483:D483"/>
    <mergeCell ref="B488:D488"/>
    <mergeCell ref="B486:D486"/>
    <mergeCell ref="B487:D487"/>
    <mergeCell ref="B533:D533"/>
    <mergeCell ref="B491:D491"/>
    <mergeCell ref="A459:J459"/>
    <mergeCell ref="B495:K495"/>
    <mergeCell ref="B485:D485"/>
    <mergeCell ref="B489:D489"/>
    <mergeCell ref="A461:D461"/>
    <mergeCell ref="A458:D458"/>
    <mergeCell ref="A173:D173"/>
    <mergeCell ref="A455:D455"/>
    <mergeCell ref="A442:D442"/>
    <mergeCell ref="A443:J443"/>
    <mergeCell ref="A444:A448"/>
    <mergeCell ref="B444:B448"/>
    <mergeCell ref="C444:C448"/>
    <mergeCell ref="A449:D449"/>
    <mergeCell ref="A450:J450"/>
    <mergeCell ref="A451:A452"/>
    <mergeCell ref="B451:B452"/>
    <mergeCell ref="A421:D421"/>
    <mergeCell ref="A385:D385"/>
    <mergeCell ref="A388:D388"/>
    <mergeCell ref="A392:D392"/>
    <mergeCell ref="A396:D396"/>
    <mergeCell ref="A409:D409"/>
    <mergeCell ref="A412:D412"/>
    <mergeCell ref="A325:D325"/>
    <mergeCell ref="A328:D328"/>
    <mergeCell ref="A331:D331"/>
    <mergeCell ref="A334:D334"/>
    <mergeCell ref="A371:D371"/>
    <mergeCell ref="A374:D374"/>
  </mergeCells>
  <phoneticPr fontId="4" type="noConversion"/>
  <pageMargins left="0.19685039370078741" right="0.19685039370078741" top="0.59055118110236227" bottom="0.59055118110236227" header="0" footer="0"/>
  <pageSetup scale="81" orientation="portrait" r:id="rId1"/>
  <headerFooter alignWithMargins="0">
    <oddHeader>&amp;C&amp;"Arial,Negrita"ANEXO No. 3
REQUERIMIENTO</oddHeader>
  </headerFooter>
  <rowBreaks count="1" manualBreakCount="1">
    <brk id="380" max="16383" man="1"/>
  </rowBreaks>
  <colBreaks count="2" manualBreakCount="2">
    <brk id="12" max="1048575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35"/>
  <sheetViews>
    <sheetView topLeftCell="C466" zoomScale="85" workbookViewId="0">
      <selection activeCell="F474" sqref="F474"/>
    </sheetView>
  </sheetViews>
  <sheetFormatPr baseColWidth="10" defaultColWidth="11.42578125" defaultRowHeight="12.75"/>
  <cols>
    <col min="1" max="1" width="3.28515625" customWidth="1"/>
    <col min="4" max="4" width="13.140625" customWidth="1"/>
    <col min="5" max="5" width="7.42578125" customWidth="1"/>
    <col min="6" max="6" width="8.42578125" customWidth="1"/>
    <col min="7" max="7" width="6.140625" customWidth="1"/>
    <col min="8" max="8" width="8.28515625" customWidth="1"/>
    <col min="9" max="9" width="9.85546875" customWidth="1"/>
    <col min="10" max="10" width="8.140625" customWidth="1"/>
    <col min="11" max="11" width="7" customWidth="1"/>
    <col min="12" max="12" width="8" customWidth="1"/>
  </cols>
  <sheetData>
    <row r="1" spans="1:13" ht="14.25">
      <c r="B1" s="187" t="s">
        <v>307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62"/>
    </row>
    <row r="2" spans="1:13" ht="14.25">
      <c r="B2" s="187" t="s">
        <v>308</v>
      </c>
      <c r="C2" s="187"/>
      <c r="D2" s="187"/>
      <c r="E2" s="187"/>
      <c r="F2" s="187"/>
      <c r="G2" s="187"/>
      <c r="H2" s="187"/>
      <c r="I2" s="187"/>
      <c r="J2" s="188"/>
      <c r="K2" s="187"/>
      <c r="L2" s="187"/>
      <c r="M2" s="62"/>
    </row>
    <row r="3" spans="1:13" ht="14.25">
      <c r="B3" s="187" t="s">
        <v>309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62"/>
    </row>
    <row r="4" spans="1:13" ht="14.25">
      <c r="B4" s="187" t="s">
        <v>311</v>
      </c>
      <c r="C4" s="187"/>
      <c r="D4" s="187"/>
      <c r="E4" s="187"/>
      <c r="F4" s="187"/>
      <c r="G4" s="187" t="s">
        <v>310</v>
      </c>
      <c r="H4" s="187"/>
      <c r="I4" s="187"/>
      <c r="J4" s="187"/>
      <c r="K4" s="187"/>
      <c r="L4" s="187"/>
      <c r="M4" s="62"/>
    </row>
    <row r="5" spans="1:13" ht="14.25">
      <c r="A5" s="189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62"/>
    </row>
    <row r="6" spans="1:13" ht="15" thickBot="1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62"/>
    </row>
    <row r="7" spans="1:13">
      <c r="A7" s="488" t="s">
        <v>0</v>
      </c>
      <c r="B7" s="595" t="s">
        <v>1</v>
      </c>
      <c r="C7" s="595" t="s">
        <v>2</v>
      </c>
      <c r="D7" s="583" t="s">
        <v>3</v>
      </c>
      <c r="E7" s="592" t="s">
        <v>4</v>
      </c>
      <c r="F7" s="593"/>
      <c r="G7" s="593"/>
      <c r="H7" s="593"/>
      <c r="I7" s="592" t="s">
        <v>5</v>
      </c>
      <c r="J7" s="593"/>
      <c r="K7" s="593"/>
      <c r="L7" s="594"/>
    </row>
    <row r="8" spans="1:13" ht="12.75" customHeight="1">
      <c r="A8" s="554"/>
      <c r="B8" s="547"/>
      <c r="C8" s="547"/>
      <c r="D8" s="584"/>
      <c r="E8" s="563" t="s">
        <v>6</v>
      </c>
      <c r="F8" s="580"/>
      <c r="G8" s="564"/>
      <c r="H8" s="567" t="s">
        <v>288</v>
      </c>
      <c r="I8" s="563" t="s">
        <v>6</v>
      </c>
      <c r="J8" s="580"/>
      <c r="K8" s="564"/>
      <c r="L8" s="565" t="s">
        <v>288</v>
      </c>
    </row>
    <row r="9" spans="1:13">
      <c r="A9" s="554"/>
      <c r="B9" s="547"/>
      <c r="C9" s="547"/>
      <c r="D9" s="584"/>
      <c r="E9" s="50" t="s">
        <v>254</v>
      </c>
      <c r="F9" s="1" t="s">
        <v>254</v>
      </c>
      <c r="G9" s="1" t="s">
        <v>7</v>
      </c>
      <c r="H9" s="599"/>
      <c r="I9" s="50" t="s">
        <v>291</v>
      </c>
      <c r="J9" s="1" t="s">
        <v>291</v>
      </c>
      <c r="K9" s="1" t="s">
        <v>7</v>
      </c>
      <c r="L9" s="600"/>
    </row>
    <row r="10" spans="1:13">
      <c r="A10" s="2"/>
      <c r="B10" s="3"/>
      <c r="C10" s="4"/>
      <c r="D10" s="48"/>
      <c r="E10" s="51" t="s">
        <v>289</v>
      </c>
      <c r="F10" s="46" t="s">
        <v>290</v>
      </c>
      <c r="G10" s="5"/>
      <c r="H10" s="118"/>
      <c r="I10" s="51" t="s">
        <v>289</v>
      </c>
      <c r="J10" s="46" t="s">
        <v>290</v>
      </c>
      <c r="K10" s="5"/>
      <c r="L10" s="6"/>
    </row>
    <row r="11" spans="1:13">
      <c r="A11" s="575">
        <v>1</v>
      </c>
      <c r="B11" s="607" t="s">
        <v>8</v>
      </c>
      <c r="C11" s="579" t="s">
        <v>9</v>
      </c>
      <c r="D11" s="49" t="s">
        <v>10</v>
      </c>
      <c r="E11" s="52">
        <v>1</v>
      </c>
      <c r="F11" s="4">
        <v>0</v>
      </c>
      <c r="G11" s="4">
        <v>0</v>
      </c>
      <c r="H11" s="48">
        <v>1</v>
      </c>
      <c r="I11" s="52">
        <v>1</v>
      </c>
      <c r="J11" s="4">
        <v>0</v>
      </c>
      <c r="K11" s="4">
        <v>0</v>
      </c>
      <c r="L11" s="8">
        <v>1</v>
      </c>
    </row>
    <row r="12" spans="1:13">
      <c r="A12" s="575"/>
      <c r="B12" s="577"/>
      <c r="C12" s="579"/>
      <c r="D12" s="49" t="s">
        <v>11</v>
      </c>
      <c r="E12" s="52">
        <v>1</v>
      </c>
      <c r="F12" s="4">
        <v>0</v>
      </c>
      <c r="G12" s="4">
        <v>1</v>
      </c>
      <c r="H12" s="48">
        <v>2</v>
      </c>
      <c r="I12" s="52">
        <v>1</v>
      </c>
      <c r="J12" s="4">
        <v>0</v>
      </c>
      <c r="K12" s="4">
        <v>1</v>
      </c>
      <c r="L12" s="8">
        <v>2</v>
      </c>
    </row>
    <row r="13" spans="1:13">
      <c r="A13" s="575"/>
      <c r="B13" s="577"/>
      <c r="C13" s="579"/>
      <c r="D13" s="49" t="s">
        <v>12</v>
      </c>
      <c r="E13" s="52">
        <v>1</v>
      </c>
      <c r="F13" s="4">
        <v>0</v>
      </c>
      <c r="G13" s="4">
        <v>1</v>
      </c>
      <c r="H13" s="48">
        <v>2</v>
      </c>
      <c r="I13" s="52">
        <v>1</v>
      </c>
      <c r="J13" s="4">
        <v>0</v>
      </c>
      <c r="K13" s="4">
        <v>1</v>
      </c>
      <c r="L13" s="8">
        <v>2</v>
      </c>
    </row>
    <row r="14" spans="1:13">
      <c r="A14" s="575"/>
      <c r="B14" s="577"/>
      <c r="C14" s="579"/>
      <c r="D14" s="49" t="s">
        <v>13</v>
      </c>
      <c r="E14" s="52">
        <v>0</v>
      </c>
      <c r="F14" s="4">
        <v>0</v>
      </c>
      <c r="G14" s="4">
        <v>0</v>
      </c>
      <c r="H14" s="48">
        <v>0</v>
      </c>
      <c r="I14" s="52">
        <v>1</v>
      </c>
      <c r="J14" s="4">
        <v>0</v>
      </c>
      <c r="K14" s="4">
        <v>1</v>
      </c>
      <c r="L14" s="8">
        <v>2</v>
      </c>
    </row>
    <row r="15" spans="1:13">
      <c r="A15" s="575"/>
      <c r="B15" s="577"/>
      <c r="C15" s="579"/>
      <c r="D15" s="49" t="s">
        <v>14</v>
      </c>
      <c r="E15" s="52">
        <v>0</v>
      </c>
      <c r="F15" s="4">
        <v>0</v>
      </c>
      <c r="G15" s="4">
        <v>1</v>
      </c>
      <c r="H15" s="48">
        <v>1</v>
      </c>
      <c r="I15" s="52">
        <v>1</v>
      </c>
      <c r="J15" s="4">
        <v>0</v>
      </c>
      <c r="K15" s="4">
        <v>1</v>
      </c>
      <c r="L15" s="8">
        <v>1</v>
      </c>
    </row>
    <row r="16" spans="1:13">
      <c r="A16" s="575"/>
      <c r="B16" s="577"/>
      <c r="C16" s="579"/>
      <c r="D16" s="49" t="s">
        <v>15</v>
      </c>
      <c r="E16" s="52">
        <v>1</v>
      </c>
      <c r="F16" s="4">
        <v>0</v>
      </c>
      <c r="G16" s="4">
        <v>0</v>
      </c>
      <c r="H16" s="48">
        <v>1</v>
      </c>
      <c r="I16" s="52">
        <v>1</v>
      </c>
      <c r="J16" s="4">
        <v>0</v>
      </c>
      <c r="K16" s="4">
        <v>0</v>
      </c>
      <c r="L16" s="8">
        <v>1</v>
      </c>
    </row>
    <row r="17" spans="1:12">
      <c r="A17" s="575"/>
      <c r="B17" s="577"/>
      <c r="C17" s="579"/>
      <c r="D17" s="49" t="s">
        <v>16</v>
      </c>
      <c r="E17" s="52">
        <v>0</v>
      </c>
      <c r="F17" s="4">
        <v>0</v>
      </c>
      <c r="G17" s="4">
        <v>0</v>
      </c>
      <c r="H17" s="48">
        <v>0</v>
      </c>
      <c r="I17" s="52">
        <v>1</v>
      </c>
      <c r="J17" s="4">
        <v>0</v>
      </c>
      <c r="K17" s="4">
        <v>0</v>
      </c>
      <c r="L17" s="8">
        <v>1</v>
      </c>
    </row>
    <row r="18" spans="1:12">
      <c r="A18" s="575"/>
      <c r="B18" s="577"/>
      <c r="C18" s="579"/>
      <c r="D18" s="49" t="s">
        <v>17</v>
      </c>
      <c r="E18" s="52">
        <v>1</v>
      </c>
      <c r="F18" s="4">
        <v>0</v>
      </c>
      <c r="G18" s="4">
        <v>0</v>
      </c>
      <c r="H18" s="48">
        <v>1</v>
      </c>
      <c r="I18" s="52">
        <v>1</v>
      </c>
      <c r="J18" s="4">
        <v>0</v>
      </c>
      <c r="K18" s="4">
        <v>1</v>
      </c>
      <c r="L18" s="8">
        <v>2</v>
      </c>
    </row>
    <row r="19" spans="1:12">
      <c r="A19" s="573" t="s">
        <v>18</v>
      </c>
      <c r="B19" s="536"/>
      <c r="C19" s="536"/>
      <c r="D19" s="466"/>
      <c r="E19" s="9">
        <f>SUM(E11:E18)</f>
        <v>5</v>
      </c>
      <c r="F19" s="10">
        <f>SUM(F11:F18)</f>
        <v>0</v>
      </c>
      <c r="G19" s="10">
        <f t="shared" ref="G19:L19" si="0">SUM(G11:G18)</f>
        <v>3</v>
      </c>
      <c r="H19" s="10">
        <f t="shared" si="0"/>
        <v>8</v>
      </c>
      <c r="I19" s="10">
        <f t="shared" si="0"/>
        <v>8</v>
      </c>
      <c r="J19" s="10">
        <f t="shared" si="0"/>
        <v>0</v>
      </c>
      <c r="K19" s="10">
        <f t="shared" si="0"/>
        <v>5</v>
      </c>
      <c r="L19" s="10">
        <f t="shared" si="0"/>
        <v>12</v>
      </c>
    </row>
    <row r="20" spans="1:12">
      <c r="A20" s="72"/>
      <c r="B20" s="73"/>
      <c r="C20" s="74"/>
      <c r="D20" s="75"/>
      <c r="E20" s="76"/>
      <c r="F20" s="77"/>
      <c r="G20" s="77"/>
      <c r="H20" s="86"/>
      <c r="I20" s="76"/>
      <c r="J20" s="77"/>
      <c r="K20" s="77"/>
      <c r="L20" s="78"/>
    </row>
    <row r="21" spans="1:12">
      <c r="A21" s="575">
        <v>2</v>
      </c>
      <c r="B21" s="577" t="s">
        <v>19</v>
      </c>
      <c r="C21" s="597" t="s">
        <v>20</v>
      </c>
      <c r="D21" s="49" t="s">
        <v>21</v>
      </c>
      <c r="E21" s="52">
        <v>1</v>
      </c>
      <c r="F21" s="4">
        <v>0</v>
      </c>
      <c r="G21" s="4">
        <v>0</v>
      </c>
      <c r="H21" s="48">
        <v>1</v>
      </c>
      <c r="I21" s="52">
        <v>1</v>
      </c>
      <c r="J21" s="4">
        <v>0</v>
      </c>
      <c r="K21" s="4">
        <v>0</v>
      </c>
      <c r="L21" s="8">
        <v>1</v>
      </c>
    </row>
    <row r="22" spans="1:12">
      <c r="A22" s="575"/>
      <c r="B22" s="577"/>
      <c r="C22" s="605"/>
      <c r="D22" s="49" t="s">
        <v>11</v>
      </c>
      <c r="E22" s="52">
        <v>1</v>
      </c>
      <c r="F22" s="4">
        <v>0</v>
      </c>
      <c r="G22" s="4">
        <v>1</v>
      </c>
      <c r="H22" s="48">
        <v>2</v>
      </c>
      <c r="I22" s="52">
        <v>2</v>
      </c>
      <c r="J22" s="4">
        <v>0</v>
      </c>
      <c r="K22" s="4">
        <v>1</v>
      </c>
      <c r="L22" s="8">
        <v>3</v>
      </c>
    </row>
    <row r="23" spans="1:12">
      <c r="A23" s="575"/>
      <c r="B23" s="577"/>
      <c r="C23" s="605"/>
      <c r="D23" s="49" t="s">
        <v>22</v>
      </c>
      <c r="E23" s="52">
        <v>1</v>
      </c>
      <c r="F23" s="4">
        <v>0</v>
      </c>
      <c r="G23" s="4">
        <v>1</v>
      </c>
      <c r="H23" s="48">
        <v>2</v>
      </c>
      <c r="I23" s="52">
        <v>1</v>
      </c>
      <c r="J23" s="4">
        <v>0</v>
      </c>
      <c r="K23" s="4">
        <v>1</v>
      </c>
      <c r="L23" s="8">
        <v>2</v>
      </c>
    </row>
    <row r="24" spans="1:12">
      <c r="A24" s="575"/>
      <c r="B24" s="577"/>
      <c r="C24" s="605"/>
      <c r="D24" s="49" t="s">
        <v>13</v>
      </c>
      <c r="E24" s="52">
        <v>0</v>
      </c>
      <c r="F24" s="4">
        <v>0</v>
      </c>
      <c r="G24" s="4">
        <v>0</v>
      </c>
      <c r="H24" s="48">
        <v>0</v>
      </c>
      <c r="I24" s="52">
        <v>1</v>
      </c>
      <c r="J24" s="4">
        <v>0</v>
      </c>
      <c r="K24" s="4">
        <v>1</v>
      </c>
      <c r="L24" s="8">
        <v>2</v>
      </c>
    </row>
    <row r="25" spans="1:12">
      <c r="A25" s="575"/>
      <c r="B25" s="577"/>
      <c r="C25" s="605"/>
      <c r="D25" s="49" t="s">
        <v>14</v>
      </c>
      <c r="E25" s="52">
        <v>0</v>
      </c>
      <c r="F25" s="4">
        <v>0</v>
      </c>
      <c r="G25" s="4">
        <v>1</v>
      </c>
      <c r="H25" s="48">
        <v>1</v>
      </c>
      <c r="I25" s="52">
        <v>1</v>
      </c>
      <c r="J25" s="4">
        <v>0</v>
      </c>
      <c r="K25" s="4">
        <v>1</v>
      </c>
      <c r="L25" s="8">
        <v>2</v>
      </c>
    </row>
    <row r="26" spans="1:12">
      <c r="A26" s="575"/>
      <c r="B26" s="577"/>
      <c r="C26" s="605"/>
      <c r="D26" s="49" t="s">
        <v>23</v>
      </c>
      <c r="E26" s="52">
        <v>0</v>
      </c>
      <c r="F26" s="4">
        <v>0</v>
      </c>
      <c r="G26" s="4">
        <v>0</v>
      </c>
      <c r="H26" s="48">
        <v>0</v>
      </c>
      <c r="I26" s="52">
        <v>1</v>
      </c>
      <c r="J26" s="4">
        <v>0</v>
      </c>
      <c r="K26" s="4">
        <v>0</v>
      </c>
      <c r="L26" s="8">
        <v>1</v>
      </c>
    </row>
    <row r="27" spans="1:12">
      <c r="A27" s="575"/>
      <c r="B27" s="577"/>
      <c r="C27" s="605"/>
      <c r="D27" s="49" t="s">
        <v>15</v>
      </c>
      <c r="E27" s="52">
        <v>1</v>
      </c>
      <c r="F27" s="4">
        <v>0</v>
      </c>
      <c r="G27" s="4">
        <v>0</v>
      </c>
      <c r="H27" s="48">
        <v>1</v>
      </c>
      <c r="I27" s="52">
        <v>1</v>
      </c>
      <c r="J27" s="4">
        <v>0</v>
      </c>
      <c r="K27" s="4">
        <v>0</v>
      </c>
      <c r="L27" s="8">
        <v>1</v>
      </c>
    </row>
    <row r="28" spans="1:12">
      <c r="A28" s="575"/>
      <c r="B28" s="577"/>
      <c r="C28" s="598"/>
      <c r="D28" s="49" t="s">
        <v>17</v>
      </c>
      <c r="E28" s="52">
        <v>1</v>
      </c>
      <c r="F28" s="4">
        <v>0</v>
      </c>
      <c r="G28" s="4">
        <v>0</v>
      </c>
      <c r="H28" s="48">
        <v>1</v>
      </c>
      <c r="I28" s="52">
        <v>1</v>
      </c>
      <c r="J28" s="4">
        <v>0</v>
      </c>
      <c r="K28" s="4">
        <v>1</v>
      </c>
      <c r="L28" s="8">
        <v>2</v>
      </c>
    </row>
    <row r="29" spans="1:12">
      <c r="A29" s="573" t="s">
        <v>18</v>
      </c>
      <c r="B29" s="536"/>
      <c r="C29" s="536"/>
      <c r="D29" s="466"/>
      <c r="E29" s="9">
        <v>5</v>
      </c>
      <c r="F29" s="10">
        <v>0</v>
      </c>
      <c r="G29" s="10">
        <v>3</v>
      </c>
      <c r="H29" s="47">
        <v>8</v>
      </c>
      <c r="I29" s="9">
        <v>9</v>
      </c>
      <c r="J29" s="10">
        <v>0</v>
      </c>
      <c r="K29" s="10">
        <v>5</v>
      </c>
      <c r="L29" s="18">
        <v>14</v>
      </c>
    </row>
    <row r="30" spans="1:12">
      <c r="A30" s="72"/>
      <c r="B30" s="73"/>
      <c r="C30" s="74"/>
      <c r="D30" s="75"/>
      <c r="E30" s="76"/>
      <c r="F30" s="77"/>
      <c r="G30" s="77"/>
      <c r="H30" s="86"/>
      <c r="I30" s="76"/>
      <c r="J30" s="77"/>
      <c r="K30" s="77"/>
      <c r="L30" s="78"/>
    </row>
    <row r="31" spans="1:12">
      <c r="A31" s="575">
        <v>3</v>
      </c>
      <c r="B31" s="577" t="s">
        <v>24</v>
      </c>
      <c r="C31" s="579" t="s">
        <v>25</v>
      </c>
      <c r="D31" s="49" t="s">
        <v>21</v>
      </c>
      <c r="E31" s="52">
        <v>0</v>
      </c>
      <c r="F31" s="4">
        <v>0</v>
      </c>
      <c r="G31" s="4">
        <v>0</v>
      </c>
      <c r="H31" s="48">
        <v>0</v>
      </c>
      <c r="I31" s="52">
        <v>1</v>
      </c>
      <c r="J31" s="4">
        <v>0</v>
      </c>
      <c r="K31" s="4">
        <v>0</v>
      </c>
      <c r="L31" s="8">
        <v>1</v>
      </c>
    </row>
    <row r="32" spans="1:12">
      <c r="A32" s="575"/>
      <c r="B32" s="577"/>
      <c r="C32" s="579"/>
      <c r="D32" s="49" t="s">
        <v>11</v>
      </c>
      <c r="E32" s="52">
        <v>1</v>
      </c>
      <c r="F32" s="4">
        <v>0</v>
      </c>
      <c r="G32" s="4">
        <v>1</v>
      </c>
      <c r="H32" s="48">
        <v>2</v>
      </c>
      <c r="I32" s="52">
        <v>2</v>
      </c>
      <c r="J32" s="4">
        <v>0</v>
      </c>
      <c r="K32" s="4">
        <v>2</v>
      </c>
      <c r="L32" s="8">
        <v>4</v>
      </c>
    </row>
    <row r="33" spans="1:12">
      <c r="A33" s="575"/>
      <c r="B33" s="577"/>
      <c r="C33" s="579"/>
      <c r="D33" s="49" t="s">
        <v>22</v>
      </c>
      <c r="E33" s="52">
        <v>1</v>
      </c>
      <c r="F33" s="4">
        <v>0</v>
      </c>
      <c r="G33" s="4">
        <v>1</v>
      </c>
      <c r="H33" s="48">
        <v>2</v>
      </c>
      <c r="I33" s="52">
        <v>1</v>
      </c>
      <c r="J33" s="4">
        <v>0</v>
      </c>
      <c r="K33" s="4">
        <v>1</v>
      </c>
      <c r="L33" s="8">
        <v>2</v>
      </c>
    </row>
    <row r="34" spans="1:12">
      <c r="A34" s="575"/>
      <c r="B34" s="577"/>
      <c r="C34" s="579"/>
      <c r="D34" s="49" t="s">
        <v>13</v>
      </c>
      <c r="E34" s="52">
        <v>1</v>
      </c>
      <c r="F34" s="4">
        <v>0</v>
      </c>
      <c r="G34" s="4">
        <v>0</v>
      </c>
      <c r="H34" s="48">
        <v>1</v>
      </c>
      <c r="I34" s="52">
        <v>1</v>
      </c>
      <c r="J34" s="4">
        <v>0</v>
      </c>
      <c r="K34" s="4">
        <v>1</v>
      </c>
      <c r="L34" s="8">
        <v>2</v>
      </c>
    </row>
    <row r="35" spans="1:12">
      <c r="A35" s="575"/>
      <c r="B35" s="577"/>
      <c r="C35" s="579"/>
      <c r="D35" s="49" t="s">
        <v>14</v>
      </c>
      <c r="E35" s="52">
        <v>1</v>
      </c>
      <c r="F35" s="4">
        <v>0</v>
      </c>
      <c r="G35" s="4">
        <v>1</v>
      </c>
      <c r="H35" s="48">
        <v>2</v>
      </c>
      <c r="I35" s="52">
        <v>1</v>
      </c>
      <c r="J35" s="4">
        <v>0</v>
      </c>
      <c r="K35" s="4">
        <v>1</v>
      </c>
      <c r="L35" s="8">
        <v>2</v>
      </c>
    </row>
    <row r="36" spans="1:12">
      <c r="A36" s="575"/>
      <c r="B36" s="577"/>
      <c r="C36" s="579"/>
      <c r="D36" s="49" t="s">
        <v>23</v>
      </c>
      <c r="E36" s="52">
        <v>0</v>
      </c>
      <c r="F36" s="4">
        <v>0</v>
      </c>
      <c r="G36" s="4">
        <v>0</v>
      </c>
      <c r="H36" s="48">
        <v>0</v>
      </c>
      <c r="I36" s="52">
        <v>1</v>
      </c>
      <c r="J36" s="4">
        <v>0</v>
      </c>
      <c r="K36" s="4">
        <v>0</v>
      </c>
      <c r="L36" s="8">
        <v>1</v>
      </c>
    </row>
    <row r="37" spans="1:12">
      <c r="A37" s="575"/>
      <c r="B37" s="577"/>
      <c r="C37" s="579"/>
      <c r="D37" s="49" t="s">
        <v>26</v>
      </c>
      <c r="E37" s="52">
        <v>0</v>
      </c>
      <c r="F37" s="4">
        <v>0</v>
      </c>
      <c r="G37" s="4">
        <v>0</v>
      </c>
      <c r="H37" s="48">
        <v>0</v>
      </c>
      <c r="I37" s="52">
        <v>1</v>
      </c>
      <c r="J37" s="4">
        <v>0</v>
      </c>
      <c r="K37" s="4">
        <v>0</v>
      </c>
      <c r="L37" s="8">
        <v>1</v>
      </c>
    </row>
    <row r="38" spans="1:12">
      <c r="A38" s="575"/>
      <c r="B38" s="577"/>
      <c r="C38" s="579"/>
      <c r="D38" s="49" t="s">
        <v>27</v>
      </c>
      <c r="E38" s="52">
        <v>1</v>
      </c>
      <c r="F38" s="4">
        <v>0</v>
      </c>
      <c r="G38" s="4">
        <v>0</v>
      </c>
      <c r="H38" s="48">
        <v>1</v>
      </c>
      <c r="I38" s="52">
        <v>1</v>
      </c>
      <c r="J38" s="4">
        <v>0</v>
      </c>
      <c r="K38" s="4">
        <v>1</v>
      </c>
      <c r="L38" s="8">
        <v>2</v>
      </c>
    </row>
    <row r="39" spans="1:12">
      <c r="A39" s="575"/>
      <c r="B39" s="577"/>
      <c r="C39" s="579"/>
      <c r="D39" s="49" t="s">
        <v>28</v>
      </c>
      <c r="E39" s="52">
        <v>1</v>
      </c>
      <c r="F39" s="4">
        <v>0</v>
      </c>
      <c r="G39" s="4">
        <v>0</v>
      </c>
      <c r="H39" s="48">
        <v>1</v>
      </c>
      <c r="I39" s="52">
        <v>1</v>
      </c>
      <c r="J39" s="4">
        <v>0</v>
      </c>
      <c r="K39" s="4">
        <v>1</v>
      </c>
      <c r="L39" s="8">
        <v>2</v>
      </c>
    </row>
    <row r="40" spans="1:12">
      <c r="A40" s="575"/>
      <c r="B40" s="577"/>
      <c r="C40" s="579"/>
      <c r="D40" s="49" t="s">
        <v>29</v>
      </c>
      <c r="E40" s="52">
        <v>0</v>
      </c>
      <c r="F40" s="4">
        <v>0</v>
      </c>
      <c r="G40" s="4">
        <v>0</v>
      </c>
      <c r="H40" s="48">
        <v>0</v>
      </c>
      <c r="I40" s="52">
        <v>1</v>
      </c>
      <c r="J40" s="4">
        <v>0</v>
      </c>
      <c r="K40" s="4">
        <v>0</v>
      </c>
      <c r="L40" s="8">
        <v>1</v>
      </c>
    </row>
    <row r="41" spans="1:12">
      <c r="A41" s="573" t="s">
        <v>18</v>
      </c>
      <c r="B41" s="536"/>
      <c r="C41" s="536"/>
      <c r="D41" s="466"/>
      <c r="E41" s="9">
        <v>6</v>
      </c>
      <c r="F41" s="10">
        <v>0</v>
      </c>
      <c r="G41" s="10">
        <v>3</v>
      </c>
      <c r="H41" s="47">
        <v>9</v>
      </c>
      <c r="I41" s="9">
        <v>11</v>
      </c>
      <c r="J41" s="10">
        <v>0</v>
      </c>
      <c r="K41" s="10">
        <v>7</v>
      </c>
      <c r="L41" s="18">
        <v>18</v>
      </c>
    </row>
    <row r="42" spans="1:12">
      <c r="A42" s="72"/>
      <c r="B42" s="73"/>
      <c r="C42" s="74"/>
      <c r="D42" s="75"/>
      <c r="E42" s="76"/>
      <c r="F42" s="77"/>
      <c r="G42" s="77"/>
      <c r="H42" s="86"/>
      <c r="I42" s="76"/>
      <c r="J42" s="77"/>
      <c r="K42" s="77"/>
      <c r="L42" s="78"/>
    </row>
    <row r="43" spans="1:12">
      <c r="A43" s="575">
        <v>4</v>
      </c>
      <c r="B43" s="581" t="s">
        <v>30</v>
      </c>
      <c r="C43" s="579" t="s">
        <v>31</v>
      </c>
      <c r="D43" s="49" t="s">
        <v>10</v>
      </c>
      <c r="E43" s="52">
        <v>1</v>
      </c>
      <c r="F43" s="4">
        <v>0</v>
      </c>
      <c r="G43" s="4">
        <v>0</v>
      </c>
      <c r="H43" s="48">
        <v>1</v>
      </c>
      <c r="I43" s="52">
        <v>1</v>
      </c>
      <c r="J43" s="4">
        <v>0</v>
      </c>
      <c r="K43" s="4">
        <v>0</v>
      </c>
      <c r="L43" s="8">
        <v>1</v>
      </c>
    </row>
    <row r="44" spans="1:12">
      <c r="A44" s="575"/>
      <c r="B44" s="582"/>
      <c r="C44" s="579"/>
      <c r="D44" s="49" t="s">
        <v>11</v>
      </c>
      <c r="E44" s="52">
        <v>0</v>
      </c>
      <c r="F44" s="4">
        <v>0</v>
      </c>
      <c r="G44" s="4">
        <v>1</v>
      </c>
      <c r="H44" s="48">
        <v>1</v>
      </c>
      <c r="I44" s="52">
        <v>1</v>
      </c>
      <c r="J44" s="4">
        <v>0</v>
      </c>
      <c r="K44" s="4">
        <v>1</v>
      </c>
      <c r="L44" s="8">
        <v>2</v>
      </c>
    </row>
    <row r="45" spans="1:12">
      <c r="A45" s="573" t="s">
        <v>18</v>
      </c>
      <c r="B45" s="536"/>
      <c r="C45" s="536"/>
      <c r="D45" s="466"/>
      <c r="E45" s="9">
        <v>1</v>
      </c>
      <c r="F45" s="10">
        <v>0</v>
      </c>
      <c r="G45" s="10">
        <v>1</v>
      </c>
      <c r="H45" s="47">
        <v>2</v>
      </c>
      <c r="I45" s="9">
        <v>2</v>
      </c>
      <c r="J45" s="10">
        <v>0</v>
      </c>
      <c r="K45" s="10">
        <v>1</v>
      </c>
      <c r="L45" s="18">
        <v>3</v>
      </c>
    </row>
    <row r="46" spans="1:12">
      <c r="A46" s="82"/>
      <c r="B46" s="83"/>
      <c r="C46" s="83"/>
      <c r="D46" s="84"/>
      <c r="E46" s="82"/>
      <c r="F46" s="83"/>
      <c r="G46" s="83"/>
      <c r="H46" s="84"/>
      <c r="I46" s="82"/>
      <c r="J46" s="83"/>
      <c r="K46" s="83"/>
      <c r="L46" s="99"/>
    </row>
    <row r="47" spans="1:12" ht="12.75" customHeight="1">
      <c r="A47" s="575">
        <v>5</v>
      </c>
      <c r="B47" s="581" t="s">
        <v>32</v>
      </c>
      <c r="C47" s="597" t="s">
        <v>33</v>
      </c>
      <c r="D47" s="53" t="s">
        <v>10</v>
      </c>
      <c r="E47" s="52">
        <v>1</v>
      </c>
      <c r="F47" s="4">
        <v>0</v>
      </c>
      <c r="G47" s="4">
        <v>0</v>
      </c>
      <c r="H47" s="48">
        <v>1</v>
      </c>
      <c r="I47" s="52">
        <v>1</v>
      </c>
      <c r="J47" s="4">
        <v>0</v>
      </c>
      <c r="K47" s="4">
        <v>1</v>
      </c>
      <c r="L47" s="8">
        <v>2</v>
      </c>
    </row>
    <row r="48" spans="1:12">
      <c r="A48" s="575"/>
      <c r="B48" s="582"/>
      <c r="C48" s="598"/>
      <c r="D48" s="49" t="s">
        <v>11</v>
      </c>
      <c r="E48" s="52">
        <v>0</v>
      </c>
      <c r="F48" s="4">
        <v>0</v>
      </c>
      <c r="G48" s="4">
        <v>1</v>
      </c>
      <c r="H48" s="48">
        <v>1</v>
      </c>
      <c r="I48" s="52">
        <v>1</v>
      </c>
      <c r="J48" s="4">
        <v>0</v>
      </c>
      <c r="K48" s="4">
        <v>1</v>
      </c>
      <c r="L48" s="8">
        <v>2</v>
      </c>
    </row>
    <row r="49" spans="1:12">
      <c r="A49" s="573" t="s">
        <v>18</v>
      </c>
      <c r="B49" s="536"/>
      <c r="C49" s="536"/>
      <c r="D49" s="466"/>
      <c r="E49" s="9">
        <v>1</v>
      </c>
      <c r="F49" s="10">
        <v>0</v>
      </c>
      <c r="G49" s="10">
        <v>1</v>
      </c>
      <c r="H49" s="47">
        <v>2</v>
      </c>
      <c r="I49" s="9">
        <v>2</v>
      </c>
      <c r="J49" s="10">
        <v>0</v>
      </c>
      <c r="K49" s="10">
        <v>2</v>
      </c>
      <c r="L49" s="18">
        <v>4</v>
      </c>
    </row>
    <row r="50" spans="1:12">
      <c r="A50" s="72"/>
      <c r="B50" s="73"/>
      <c r="C50" s="74"/>
      <c r="D50" s="75"/>
      <c r="E50" s="76"/>
      <c r="F50" s="77"/>
      <c r="G50" s="77"/>
      <c r="H50" s="86"/>
      <c r="I50" s="76"/>
      <c r="J50" s="77"/>
      <c r="K50" s="77"/>
      <c r="L50" s="78"/>
    </row>
    <row r="51" spans="1:12">
      <c r="A51" s="575">
        <v>6</v>
      </c>
      <c r="B51" s="581" t="s">
        <v>34</v>
      </c>
      <c r="C51" s="579" t="s">
        <v>35</v>
      </c>
      <c r="D51" s="49" t="s">
        <v>10</v>
      </c>
      <c r="E51" s="52">
        <v>1</v>
      </c>
      <c r="F51" s="4">
        <v>0</v>
      </c>
      <c r="G51" s="4">
        <v>0</v>
      </c>
      <c r="H51" s="48">
        <v>1</v>
      </c>
      <c r="I51" s="52">
        <v>1</v>
      </c>
      <c r="J51" s="4">
        <v>0</v>
      </c>
      <c r="K51" s="4">
        <v>1</v>
      </c>
      <c r="L51" s="8">
        <v>2</v>
      </c>
    </row>
    <row r="52" spans="1:12">
      <c r="A52" s="575"/>
      <c r="B52" s="581"/>
      <c r="C52" s="579"/>
      <c r="D52" s="49" t="s">
        <v>14</v>
      </c>
      <c r="E52" s="52">
        <v>0</v>
      </c>
      <c r="F52" s="4">
        <v>0</v>
      </c>
      <c r="G52" s="4">
        <v>0</v>
      </c>
      <c r="H52" s="48">
        <v>0</v>
      </c>
      <c r="I52" s="52">
        <v>1</v>
      </c>
      <c r="J52" s="4">
        <v>0</v>
      </c>
      <c r="K52" s="4">
        <v>0</v>
      </c>
      <c r="L52" s="8">
        <v>1</v>
      </c>
    </row>
    <row r="53" spans="1:12">
      <c r="A53" s="575"/>
      <c r="B53" s="582"/>
      <c r="C53" s="579"/>
      <c r="D53" s="49" t="s">
        <v>11</v>
      </c>
      <c r="E53" s="52">
        <v>0</v>
      </c>
      <c r="F53" s="4">
        <v>0</v>
      </c>
      <c r="G53" s="4">
        <v>1</v>
      </c>
      <c r="H53" s="48">
        <v>1</v>
      </c>
      <c r="I53" s="52">
        <v>1</v>
      </c>
      <c r="J53" s="4">
        <v>0</v>
      </c>
      <c r="K53" s="4">
        <v>1</v>
      </c>
      <c r="L53" s="8">
        <v>2</v>
      </c>
    </row>
    <row r="54" spans="1:12">
      <c r="A54" s="573" t="s">
        <v>18</v>
      </c>
      <c r="B54" s="536"/>
      <c r="C54" s="536"/>
      <c r="D54" s="466"/>
      <c r="E54" s="9">
        <v>1</v>
      </c>
      <c r="F54" s="10">
        <v>0</v>
      </c>
      <c r="G54" s="10">
        <v>1</v>
      </c>
      <c r="H54" s="47">
        <v>2</v>
      </c>
      <c r="I54" s="9">
        <v>3</v>
      </c>
      <c r="J54" s="10">
        <v>0</v>
      </c>
      <c r="K54" s="10">
        <v>2</v>
      </c>
      <c r="L54" s="18">
        <v>5</v>
      </c>
    </row>
    <row r="55" spans="1:12">
      <c r="A55" s="72"/>
      <c r="B55" s="73"/>
      <c r="C55" s="74"/>
      <c r="D55" s="75"/>
      <c r="E55" s="76"/>
      <c r="F55" s="77"/>
      <c r="G55" s="77"/>
      <c r="H55" s="86"/>
      <c r="I55" s="76"/>
      <c r="J55" s="77"/>
      <c r="K55" s="77"/>
      <c r="L55" s="78"/>
    </row>
    <row r="56" spans="1:12">
      <c r="A56" s="575">
        <v>7</v>
      </c>
      <c r="B56" s="606" t="s">
        <v>292</v>
      </c>
      <c r="C56" s="579" t="s">
        <v>36</v>
      </c>
      <c r="D56" s="49" t="s">
        <v>10</v>
      </c>
      <c r="E56" s="52">
        <v>1</v>
      </c>
      <c r="F56" s="4">
        <v>0</v>
      </c>
      <c r="G56" s="4">
        <v>0</v>
      </c>
      <c r="H56" s="48">
        <v>1</v>
      </c>
      <c r="I56" s="52">
        <v>1</v>
      </c>
      <c r="J56" s="4">
        <v>0</v>
      </c>
      <c r="K56" s="4">
        <v>0</v>
      </c>
      <c r="L56" s="8">
        <v>1</v>
      </c>
    </row>
    <row r="57" spans="1:12">
      <c r="A57" s="575"/>
      <c r="B57" s="577"/>
      <c r="C57" s="579"/>
      <c r="D57" s="49" t="s">
        <v>11</v>
      </c>
      <c r="E57" s="52">
        <v>0</v>
      </c>
      <c r="F57" s="4">
        <v>0</v>
      </c>
      <c r="G57" s="4">
        <v>1</v>
      </c>
      <c r="H57" s="48">
        <v>1</v>
      </c>
      <c r="I57" s="52">
        <v>1</v>
      </c>
      <c r="J57" s="4">
        <v>0</v>
      </c>
      <c r="K57" s="4">
        <v>1</v>
      </c>
      <c r="L57" s="8">
        <v>2</v>
      </c>
    </row>
    <row r="58" spans="1:12">
      <c r="A58" s="2"/>
      <c r="B58" s="3"/>
      <c r="C58" s="7"/>
      <c r="D58" s="49" t="s">
        <v>14</v>
      </c>
      <c r="E58" s="52">
        <v>0</v>
      </c>
      <c r="F58" s="4">
        <v>0</v>
      </c>
      <c r="G58" s="4">
        <v>0</v>
      </c>
      <c r="H58" s="48">
        <v>0</v>
      </c>
      <c r="I58" s="52">
        <v>0</v>
      </c>
      <c r="J58" s="4">
        <v>0</v>
      </c>
      <c r="K58" s="4">
        <v>0</v>
      </c>
      <c r="L58" s="8">
        <v>0</v>
      </c>
    </row>
    <row r="59" spans="1:12">
      <c r="A59" s="573" t="s">
        <v>18</v>
      </c>
      <c r="B59" s="536"/>
      <c r="C59" s="536"/>
      <c r="D59" s="466"/>
      <c r="E59" s="9">
        <v>1</v>
      </c>
      <c r="F59" s="10">
        <v>0</v>
      </c>
      <c r="G59" s="10">
        <v>1</v>
      </c>
      <c r="H59" s="47">
        <v>2</v>
      </c>
      <c r="I59" s="9">
        <v>2</v>
      </c>
      <c r="J59" s="10">
        <v>0</v>
      </c>
      <c r="K59" s="10">
        <v>1</v>
      </c>
      <c r="L59" s="18">
        <v>3</v>
      </c>
    </row>
    <row r="60" spans="1:12">
      <c r="A60" s="96"/>
      <c r="B60" s="93"/>
      <c r="C60" s="93"/>
      <c r="D60" s="97"/>
      <c r="E60" s="96"/>
      <c r="F60" s="93"/>
      <c r="G60" s="93"/>
      <c r="H60" s="97"/>
      <c r="I60" s="96"/>
      <c r="J60" s="93"/>
      <c r="K60" s="93"/>
      <c r="L60" s="98"/>
    </row>
    <row r="61" spans="1:12" ht="13.5" thickBot="1">
      <c r="A61" s="601" t="s">
        <v>37</v>
      </c>
      <c r="B61" s="602"/>
      <c r="C61" s="602"/>
      <c r="D61" s="603"/>
      <c r="E61" s="192">
        <f>+E59+E54+E49+E45+E41+E29+E19</f>
        <v>20</v>
      </c>
      <c r="F61" s="193">
        <f>+F59+F54+F45+F41+F29+F19</f>
        <v>0</v>
      </c>
      <c r="G61" s="193">
        <f>+G19+G29+G41+G45+G49+G54+G59</f>
        <v>13</v>
      </c>
      <c r="H61" s="194">
        <f>+H19+H29+H41+H45+H49+H54+H59</f>
        <v>33</v>
      </c>
      <c r="I61" s="192">
        <f>+I19+I29+I41+I45+I49+I54+I59</f>
        <v>37</v>
      </c>
      <c r="J61" s="193">
        <f>+J59+J54+J49+J45+J41+J29+J19</f>
        <v>0</v>
      </c>
      <c r="K61" s="193">
        <f>+K19+K29+K41+K45+K49+K54+K59</f>
        <v>23</v>
      </c>
      <c r="L61" s="195">
        <f>+L19+L29+L41+L45+L49+L54+L59</f>
        <v>59</v>
      </c>
    </row>
    <row r="62" spans="1:12" ht="13.5" thickBot="1">
      <c r="A62" s="95"/>
      <c r="B62" s="95"/>
      <c r="C62" s="95"/>
      <c r="D62" s="95"/>
      <c r="E62" s="95"/>
      <c r="F62" s="95"/>
      <c r="G62" s="95"/>
      <c r="H62" s="95"/>
      <c r="I62" s="142"/>
      <c r="J62" s="95"/>
      <c r="K62" s="95"/>
      <c r="L62" s="143"/>
    </row>
    <row r="63" spans="1:12">
      <c r="A63" s="604">
        <v>8</v>
      </c>
      <c r="B63" s="587" t="s">
        <v>38</v>
      </c>
      <c r="C63" s="596" t="s">
        <v>39</v>
      </c>
      <c r="D63" s="54" t="s">
        <v>10</v>
      </c>
      <c r="E63" s="55">
        <v>0</v>
      </c>
      <c r="F63" s="16">
        <v>0</v>
      </c>
      <c r="G63" s="16">
        <v>0</v>
      </c>
      <c r="H63" s="57">
        <v>0</v>
      </c>
      <c r="I63" s="55">
        <v>1</v>
      </c>
      <c r="J63" s="16">
        <v>0</v>
      </c>
      <c r="K63" s="16">
        <v>0</v>
      </c>
      <c r="L63" s="17">
        <v>1</v>
      </c>
    </row>
    <row r="64" spans="1:12">
      <c r="A64" s="575"/>
      <c r="B64" s="577"/>
      <c r="C64" s="579"/>
      <c r="D64" s="49" t="s">
        <v>11</v>
      </c>
      <c r="E64" s="52">
        <v>1</v>
      </c>
      <c r="F64" s="4">
        <v>0</v>
      </c>
      <c r="G64" s="4">
        <v>1</v>
      </c>
      <c r="H64" s="48">
        <v>2</v>
      </c>
      <c r="I64" s="52">
        <v>1</v>
      </c>
      <c r="J64" s="4">
        <v>0</v>
      </c>
      <c r="K64" s="4">
        <v>1</v>
      </c>
      <c r="L64" s="8">
        <v>2</v>
      </c>
    </row>
    <row r="65" spans="1:12">
      <c r="A65" s="575"/>
      <c r="B65" s="577"/>
      <c r="C65" s="579"/>
      <c r="D65" s="49" t="s">
        <v>22</v>
      </c>
      <c r="E65" s="52">
        <v>1</v>
      </c>
      <c r="F65" s="4">
        <v>0</v>
      </c>
      <c r="G65" s="4">
        <v>1</v>
      </c>
      <c r="H65" s="48">
        <v>2</v>
      </c>
      <c r="I65" s="52">
        <v>1</v>
      </c>
      <c r="J65" s="4">
        <v>0</v>
      </c>
      <c r="K65" s="4">
        <v>1</v>
      </c>
      <c r="L65" s="8">
        <v>2</v>
      </c>
    </row>
    <row r="66" spans="1:12">
      <c r="A66" s="575"/>
      <c r="B66" s="577"/>
      <c r="C66" s="579"/>
      <c r="D66" s="49" t="s">
        <v>13</v>
      </c>
      <c r="E66" s="52">
        <v>0</v>
      </c>
      <c r="F66" s="4">
        <v>0</v>
      </c>
      <c r="G66" s="4">
        <v>0</v>
      </c>
      <c r="H66" s="48">
        <v>0</v>
      </c>
      <c r="I66" s="52">
        <v>1</v>
      </c>
      <c r="J66" s="4">
        <v>0</v>
      </c>
      <c r="K66" s="4">
        <v>1</v>
      </c>
      <c r="L66" s="8">
        <v>2</v>
      </c>
    </row>
    <row r="67" spans="1:12">
      <c r="A67" s="575"/>
      <c r="B67" s="577"/>
      <c r="C67" s="579"/>
      <c r="D67" s="49" t="s">
        <v>14</v>
      </c>
      <c r="E67" s="52">
        <v>1</v>
      </c>
      <c r="F67" s="4">
        <v>0</v>
      </c>
      <c r="G67" s="4">
        <v>1</v>
      </c>
      <c r="H67" s="48">
        <v>2</v>
      </c>
      <c r="I67" s="52">
        <v>1</v>
      </c>
      <c r="J67" s="4">
        <v>0</v>
      </c>
      <c r="K67" s="4">
        <v>1</v>
      </c>
      <c r="L67" s="8">
        <v>2</v>
      </c>
    </row>
    <row r="68" spans="1:12">
      <c r="A68" s="575"/>
      <c r="B68" s="577"/>
      <c r="C68" s="579"/>
      <c r="D68" s="49" t="s">
        <v>16</v>
      </c>
      <c r="E68" s="52">
        <v>0</v>
      </c>
      <c r="F68" s="4">
        <v>0</v>
      </c>
      <c r="G68" s="4">
        <v>0</v>
      </c>
      <c r="H68" s="48">
        <v>0</v>
      </c>
      <c r="I68" s="52">
        <v>1</v>
      </c>
      <c r="J68" s="4">
        <v>0</v>
      </c>
      <c r="K68" s="4">
        <v>1</v>
      </c>
      <c r="L68" s="8">
        <v>2</v>
      </c>
    </row>
    <row r="69" spans="1:12">
      <c r="A69" s="575"/>
      <c r="B69" s="577"/>
      <c r="C69" s="579"/>
      <c r="D69" s="49" t="s">
        <v>15</v>
      </c>
      <c r="E69" s="52">
        <v>0</v>
      </c>
      <c r="F69" s="4">
        <v>0</v>
      </c>
      <c r="G69" s="4">
        <v>0</v>
      </c>
      <c r="H69" s="48">
        <v>0</v>
      </c>
      <c r="I69" s="52">
        <v>1</v>
      </c>
      <c r="J69" s="4">
        <v>0</v>
      </c>
      <c r="K69" s="4">
        <v>0</v>
      </c>
      <c r="L69" s="8">
        <v>1</v>
      </c>
    </row>
    <row r="70" spans="1:12">
      <c r="A70" s="575"/>
      <c r="B70" s="577"/>
      <c r="C70" s="579"/>
      <c r="D70" s="49" t="s">
        <v>40</v>
      </c>
      <c r="E70" s="52">
        <v>0</v>
      </c>
      <c r="F70" s="4">
        <v>0</v>
      </c>
      <c r="G70" s="4">
        <v>0</v>
      </c>
      <c r="H70" s="48">
        <v>0</v>
      </c>
      <c r="I70" s="52">
        <v>1</v>
      </c>
      <c r="J70" s="4">
        <v>0</v>
      </c>
      <c r="K70" s="4">
        <v>0</v>
      </c>
      <c r="L70" s="8">
        <v>1</v>
      </c>
    </row>
    <row r="71" spans="1:12">
      <c r="A71" s="575"/>
      <c r="B71" s="577"/>
      <c r="C71" s="579"/>
      <c r="D71" s="49" t="s">
        <v>28</v>
      </c>
      <c r="E71" s="52">
        <v>0</v>
      </c>
      <c r="F71" s="4">
        <v>0</v>
      </c>
      <c r="G71" s="4">
        <v>0</v>
      </c>
      <c r="H71" s="48">
        <v>0</v>
      </c>
      <c r="I71" s="52">
        <v>1</v>
      </c>
      <c r="J71" s="4">
        <v>0</v>
      </c>
      <c r="K71" s="4">
        <v>0</v>
      </c>
      <c r="L71" s="8">
        <v>1</v>
      </c>
    </row>
    <row r="72" spans="1:12">
      <c r="A72" s="575"/>
      <c r="B72" s="577"/>
      <c r="C72" s="579"/>
      <c r="D72" s="49" t="s">
        <v>41</v>
      </c>
      <c r="E72" s="52">
        <v>1</v>
      </c>
      <c r="F72" s="4">
        <v>0</v>
      </c>
      <c r="G72" s="4">
        <v>0</v>
      </c>
      <c r="H72" s="48">
        <v>1</v>
      </c>
      <c r="I72" s="52">
        <v>1</v>
      </c>
      <c r="J72" s="4">
        <v>0</v>
      </c>
      <c r="K72" s="4">
        <v>1</v>
      </c>
      <c r="L72" s="8">
        <v>2</v>
      </c>
    </row>
    <row r="73" spans="1:12">
      <c r="A73" s="573" t="s">
        <v>18</v>
      </c>
      <c r="B73" s="536"/>
      <c r="C73" s="536"/>
      <c r="D73" s="466"/>
      <c r="E73" s="9">
        <v>4</v>
      </c>
      <c r="F73" s="10">
        <v>0</v>
      </c>
      <c r="G73" s="10">
        <v>3</v>
      </c>
      <c r="H73" s="47">
        <v>7</v>
      </c>
      <c r="I73" s="9">
        <v>10</v>
      </c>
      <c r="J73" s="10">
        <v>0</v>
      </c>
      <c r="K73" s="10">
        <v>6</v>
      </c>
      <c r="L73" s="18">
        <v>16</v>
      </c>
    </row>
    <row r="74" spans="1:12">
      <c r="A74" s="72"/>
      <c r="B74" s="73"/>
      <c r="C74" s="74"/>
      <c r="D74" s="75"/>
      <c r="E74" s="76"/>
      <c r="F74" s="77"/>
      <c r="G74" s="77"/>
      <c r="H74" s="86"/>
      <c r="I74" s="76"/>
      <c r="J74" s="77"/>
      <c r="K74" s="77"/>
      <c r="L74" s="78"/>
    </row>
    <row r="75" spans="1:12">
      <c r="A75" s="575">
        <v>9</v>
      </c>
      <c r="B75" s="577" t="s">
        <v>42</v>
      </c>
      <c r="C75" s="585" t="s">
        <v>43</v>
      </c>
      <c r="D75" s="49" t="s">
        <v>10</v>
      </c>
      <c r="E75" s="52">
        <v>0</v>
      </c>
      <c r="F75" s="4">
        <v>0</v>
      </c>
      <c r="G75" s="4">
        <v>0</v>
      </c>
      <c r="H75" s="48">
        <v>0</v>
      </c>
      <c r="I75" s="52">
        <v>1</v>
      </c>
      <c r="J75" s="4">
        <v>0</v>
      </c>
      <c r="K75" s="4">
        <v>0</v>
      </c>
      <c r="L75" s="8">
        <v>1</v>
      </c>
    </row>
    <row r="76" spans="1:12">
      <c r="A76" s="575"/>
      <c r="B76" s="577"/>
      <c r="C76" s="586"/>
      <c r="D76" s="49" t="s">
        <v>44</v>
      </c>
      <c r="E76" s="52">
        <v>1</v>
      </c>
      <c r="F76" s="4">
        <v>0</v>
      </c>
      <c r="G76" s="4">
        <v>0</v>
      </c>
      <c r="H76" s="48">
        <v>1</v>
      </c>
      <c r="I76" s="52">
        <v>1</v>
      </c>
      <c r="J76" s="4">
        <v>0</v>
      </c>
      <c r="K76" s="4">
        <v>1</v>
      </c>
      <c r="L76" s="8">
        <v>2</v>
      </c>
    </row>
    <row r="77" spans="1:12">
      <c r="A77" s="575"/>
      <c r="B77" s="577"/>
      <c r="C77" s="586"/>
      <c r="D77" s="49" t="s">
        <v>17</v>
      </c>
      <c r="E77" s="52">
        <v>1</v>
      </c>
      <c r="F77" s="4">
        <v>0</v>
      </c>
      <c r="G77" s="4">
        <v>1</v>
      </c>
      <c r="H77" s="48">
        <v>2</v>
      </c>
      <c r="I77" s="52">
        <v>1</v>
      </c>
      <c r="J77" s="4">
        <v>0</v>
      </c>
      <c r="K77" s="4">
        <v>1</v>
      </c>
      <c r="L77" s="8">
        <v>2</v>
      </c>
    </row>
    <row r="78" spans="1:12">
      <c r="A78" s="575"/>
      <c r="B78" s="577"/>
      <c r="C78" s="586"/>
      <c r="D78" s="49" t="s">
        <v>17</v>
      </c>
      <c r="E78" s="52">
        <v>1</v>
      </c>
      <c r="F78" s="4">
        <v>0</v>
      </c>
      <c r="G78" s="4">
        <v>0</v>
      </c>
      <c r="H78" s="48">
        <v>1</v>
      </c>
      <c r="I78" s="52">
        <v>1</v>
      </c>
      <c r="J78" s="4">
        <v>0</v>
      </c>
      <c r="K78" s="4">
        <v>0</v>
      </c>
      <c r="L78" s="8">
        <v>1</v>
      </c>
    </row>
    <row r="79" spans="1:12">
      <c r="A79" s="575"/>
      <c r="B79" s="577"/>
      <c r="C79" s="586"/>
      <c r="D79" s="49" t="s">
        <v>45</v>
      </c>
      <c r="E79" s="52">
        <v>1</v>
      </c>
      <c r="F79" s="4">
        <v>0</v>
      </c>
      <c r="G79" s="4">
        <v>1</v>
      </c>
      <c r="H79" s="48">
        <v>2</v>
      </c>
      <c r="I79" s="52">
        <v>1</v>
      </c>
      <c r="J79" s="4">
        <v>0</v>
      </c>
      <c r="K79" s="4">
        <v>1</v>
      </c>
      <c r="L79" s="8">
        <v>2</v>
      </c>
    </row>
    <row r="80" spans="1:12">
      <c r="A80" s="575"/>
      <c r="B80" s="577"/>
      <c r="C80" s="586"/>
      <c r="D80" s="49" t="s">
        <v>16</v>
      </c>
      <c r="E80" s="52">
        <v>1</v>
      </c>
      <c r="F80" s="4">
        <v>0</v>
      </c>
      <c r="G80" s="4">
        <v>0</v>
      </c>
      <c r="H80" s="48">
        <v>1</v>
      </c>
      <c r="I80" s="52">
        <v>1</v>
      </c>
      <c r="J80" s="4">
        <v>0</v>
      </c>
      <c r="K80" s="4">
        <v>1</v>
      </c>
      <c r="L80" s="8">
        <v>2</v>
      </c>
    </row>
    <row r="81" spans="1:12">
      <c r="A81" s="575"/>
      <c r="B81" s="577"/>
      <c r="C81" s="586"/>
      <c r="D81" s="49" t="s">
        <v>13</v>
      </c>
      <c r="E81" s="52">
        <v>1</v>
      </c>
      <c r="F81" s="4">
        <v>0</v>
      </c>
      <c r="G81" s="4">
        <v>1</v>
      </c>
      <c r="H81" s="48">
        <v>2</v>
      </c>
      <c r="I81" s="52">
        <v>1</v>
      </c>
      <c r="J81" s="4">
        <v>0</v>
      </c>
      <c r="K81" s="4">
        <v>1</v>
      </c>
      <c r="L81" s="8">
        <v>2</v>
      </c>
    </row>
    <row r="82" spans="1:12">
      <c r="A82" s="575"/>
      <c r="B82" s="577"/>
      <c r="C82" s="586"/>
      <c r="D82" s="49" t="s">
        <v>11</v>
      </c>
      <c r="E82" s="52">
        <v>1</v>
      </c>
      <c r="F82" s="4">
        <v>0</v>
      </c>
      <c r="G82" s="4">
        <v>1</v>
      </c>
      <c r="H82" s="48">
        <v>2</v>
      </c>
      <c r="I82" s="52">
        <v>1</v>
      </c>
      <c r="J82" s="4">
        <v>0</v>
      </c>
      <c r="K82" s="4">
        <v>1</v>
      </c>
      <c r="L82" s="8">
        <v>2</v>
      </c>
    </row>
    <row r="83" spans="1:12">
      <c r="A83" s="575"/>
      <c r="B83" s="577"/>
      <c r="C83" s="586"/>
      <c r="D83" s="49" t="s">
        <v>14</v>
      </c>
      <c r="E83" s="52">
        <v>0</v>
      </c>
      <c r="F83" s="4">
        <v>0</v>
      </c>
      <c r="G83" s="4">
        <v>0</v>
      </c>
      <c r="H83" s="48">
        <v>0</v>
      </c>
      <c r="I83" s="52">
        <v>1</v>
      </c>
      <c r="J83" s="4">
        <v>0</v>
      </c>
      <c r="K83" s="4">
        <v>1</v>
      </c>
      <c r="L83" s="8">
        <v>2</v>
      </c>
    </row>
    <row r="84" spans="1:12">
      <c r="A84" s="575"/>
      <c r="B84" s="577"/>
      <c r="C84" s="586"/>
      <c r="D84" s="49" t="s">
        <v>15</v>
      </c>
      <c r="E84" s="52">
        <v>0</v>
      </c>
      <c r="F84" s="4">
        <v>0</v>
      </c>
      <c r="G84" s="4">
        <v>0</v>
      </c>
      <c r="H84" s="48">
        <v>0</v>
      </c>
      <c r="I84" s="52">
        <v>1</v>
      </c>
      <c r="J84" s="4">
        <v>0</v>
      </c>
      <c r="K84" s="4">
        <v>0</v>
      </c>
      <c r="L84" s="8">
        <v>1</v>
      </c>
    </row>
    <row r="85" spans="1:12">
      <c r="A85" s="573" t="s">
        <v>18</v>
      </c>
      <c r="B85" s="536"/>
      <c r="C85" s="536"/>
      <c r="D85" s="466"/>
      <c r="E85" s="9">
        <v>7</v>
      </c>
      <c r="F85" s="10">
        <v>0</v>
      </c>
      <c r="G85" s="10">
        <v>4</v>
      </c>
      <c r="H85" s="47">
        <v>11</v>
      </c>
      <c r="I85" s="9">
        <v>10</v>
      </c>
      <c r="J85" s="10">
        <v>0</v>
      </c>
      <c r="K85" s="10">
        <v>7</v>
      </c>
      <c r="L85" s="18">
        <v>17</v>
      </c>
    </row>
    <row r="86" spans="1:12">
      <c r="A86" s="83"/>
      <c r="B86" s="93"/>
      <c r="C86" s="93"/>
      <c r="D86" s="84"/>
      <c r="E86" s="94"/>
      <c r="F86" s="83"/>
      <c r="G86" s="83"/>
      <c r="H86" s="84"/>
      <c r="I86" s="82"/>
      <c r="J86" s="83"/>
      <c r="K86" s="83"/>
      <c r="L86" s="99"/>
    </row>
    <row r="87" spans="1:12">
      <c r="A87" s="591">
        <v>10</v>
      </c>
      <c r="B87" s="529" t="s">
        <v>293</v>
      </c>
      <c r="C87" s="588" t="s">
        <v>303</v>
      </c>
      <c r="D87" s="66" t="s">
        <v>294</v>
      </c>
      <c r="E87" s="30">
        <v>1</v>
      </c>
      <c r="F87" s="30">
        <v>0</v>
      </c>
      <c r="G87" s="30">
        <v>1</v>
      </c>
      <c r="H87" s="47">
        <v>2</v>
      </c>
      <c r="I87" s="9">
        <v>1</v>
      </c>
      <c r="J87" s="10">
        <v>0</v>
      </c>
      <c r="K87" s="10">
        <v>1</v>
      </c>
      <c r="L87" s="18">
        <v>2</v>
      </c>
    </row>
    <row r="88" spans="1:12">
      <c r="A88" s="589"/>
      <c r="B88" s="530"/>
      <c r="C88" s="589"/>
      <c r="D88" s="66" t="s">
        <v>295</v>
      </c>
      <c r="E88" s="30">
        <v>1</v>
      </c>
      <c r="F88" s="30">
        <v>0</v>
      </c>
      <c r="G88" s="30">
        <v>0</v>
      </c>
      <c r="H88" s="47">
        <v>1</v>
      </c>
      <c r="I88" s="9">
        <v>1</v>
      </c>
      <c r="J88" s="10">
        <v>0</v>
      </c>
      <c r="K88" s="10">
        <v>0</v>
      </c>
      <c r="L88" s="18">
        <v>1</v>
      </c>
    </row>
    <row r="89" spans="1:12">
      <c r="A89" s="589"/>
      <c r="B89" s="530"/>
      <c r="C89" s="589"/>
      <c r="D89" s="66" t="s">
        <v>296</v>
      </c>
      <c r="E89" s="30">
        <v>0</v>
      </c>
      <c r="F89" s="30">
        <v>0</v>
      </c>
      <c r="G89" s="30">
        <v>0</v>
      </c>
      <c r="H89" s="47">
        <v>0</v>
      </c>
      <c r="I89" s="9">
        <v>1</v>
      </c>
      <c r="J89" s="10">
        <v>0</v>
      </c>
      <c r="K89" s="10">
        <v>1</v>
      </c>
      <c r="L89" s="18">
        <v>2</v>
      </c>
    </row>
    <row r="90" spans="1:12">
      <c r="A90" s="589"/>
      <c r="B90" s="530"/>
      <c r="C90" s="589"/>
      <c r="D90" s="66" t="s">
        <v>264</v>
      </c>
      <c r="E90" s="30">
        <v>0</v>
      </c>
      <c r="F90" s="30">
        <v>0</v>
      </c>
      <c r="G90" s="10">
        <v>0</v>
      </c>
      <c r="H90" s="47">
        <v>0</v>
      </c>
      <c r="I90" s="9">
        <v>1</v>
      </c>
      <c r="J90" s="10">
        <v>0</v>
      </c>
      <c r="K90" s="10">
        <v>1</v>
      </c>
      <c r="L90" s="18">
        <v>2</v>
      </c>
    </row>
    <row r="91" spans="1:12">
      <c r="A91" s="589"/>
      <c r="B91" s="530"/>
      <c r="C91" s="589"/>
      <c r="D91" s="66" t="s">
        <v>297</v>
      </c>
      <c r="E91" s="30">
        <v>0</v>
      </c>
      <c r="F91" s="30">
        <v>0</v>
      </c>
      <c r="G91" s="10">
        <v>0</v>
      </c>
      <c r="H91" s="47">
        <v>0</v>
      </c>
      <c r="I91" s="9">
        <v>1</v>
      </c>
      <c r="J91" s="10">
        <v>0</v>
      </c>
      <c r="K91" s="10">
        <v>0</v>
      </c>
      <c r="L91" s="18">
        <v>1</v>
      </c>
    </row>
    <row r="92" spans="1:12">
      <c r="A92" s="589"/>
      <c r="B92" s="530"/>
      <c r="C92" s="589"/>
      <c r="D92" s="66" t="s">
        <v>298</v>
      </c>
      <c r="E92" s="30">
        <v>0</v>
      </c>
      <c r="F92" s="30">
        <v>0</v>
      </c>
      <c r="G92" s="30">
        <v>1</v>
      </c>
      <c r="H92" s="47">
        <v>1</v>
      </c>
      <c r="I92" s="9">
        <v>2</v>
      </c>
      <c r="J92" s="10">
        <v>0</v>
      </c>
      <c r="K92" s="10">
        <v>1</v>
      </c>
      <c r="L92" s="18">
        <v>3</v>
      </c>
    </row>
    <row r="93" spans="1:12">
      <c r="A93" s="589"/>
      <c r="B93" s="530"/>
      <c r="C93" s="589"/>
      <c r="D93" s="66" t="s">
        <v>299</v>
      </c>
      <c r="E93" s="30">
        <v>0</v>
      </c>
      <c r="F93" s="30">
        <v>0</v>
      </c>
      <c r="G93" s="30">
        <v>1</v>
      </c>
      <c r="H93" s="47">
        <v>1</v>
      </c>
      <c r="I93" s="9">
        <v>1</v>
      </c>
      <c r="J93" s="10">
        <v>0</v>
      </c>
      <c r="K93" s="10">
        <v>1</v>
      </c>
      <c r="L93" s="18">
        <v>2</v>
      </c>
    </row>
    <row r="94" spans="1:12">
      <c r="A94" s="589"/>
      <c r="B94" s="530"/>
      <c r="C94" s="589"/>
      <c r="D94" s="66" t="s">
        <v>15</v>
      </c>
      <c r="E94" s="30">
        <v>1</v>
      </c>
      <c r="F94" s="30">
        <v>0</v>
      </c>
      <c r="G94" s="10">
        <v>0</v>
      </c>
      <c r="H94" s="47">
        <v>1</v>
      </c>
      <c r="I94" s="9">
        <v>1</v>
      </c>
      <c r="J94" s="10">
        <v>0</v>
      </c>
      <c r="K94" s="10">
        <v>0</v>
      </c>
      <c r="L94" s="18">
        <v>1</v>
      </c>
    </row>
    <row r="95" spans="1:12">
      <c r="A95" s="589"/>
      <c r="B95" s="530"/>
      <c r="C95" s="589"/>
      <c r="D95" s="66" t="s">
        <v>14</v>
      </c>
      <c r="E95" s="4">
        <v>1</v>
      </c>
      <c r="F95" s="5">
        <v>0</v>
      </c>
      <c r="G95" s="5">
        <v>1</v>
      </c>
      <c r="H95" s="118">
        <v>2</v>
      </c>
      <c r="I95" s="12">
        <v>1</v>
      </c>
      <c r="J95" s="5">
        <v>0</v>
      </c>
      <c r="K95" s="5">
        <v>1</v>
      </c>
      <c r="L95" s="6">
        <v>2</v>
      </c>
    </row>
    <row r="96" spans="1:12">
      <c r="A96" s="589"/>
      <c r="B96" s="530"/>
      <c r="C96" s="589"/>
      <c r="D96" s="66" t="s">
        <v>300</v>
      </c>
      <c r="E96" s="4">
        <v>1</v>
      </c>
      <c r="F96" s="5">
        <v>0</v>
      </c>
      <c r="G96" s="5">
        <v>0</v>
      </c>
      <c r="H96" s="118">
        <v>1</v>
      </c>
      <c r="I96" s="12">
        <v>1</v>
      </c>
      <c r="J96" s="5">
        <v>0</v>
      </c>
      <c r="K96" s="5">
        <v>1</v>
      </c>
      <c r="L96" s="6">
        <v>2</v>
      </c>
    </row>
    <row r="97" spans="1:12" ht="13.5" customHeight="1">
      <c r="A97" s="589"/>
      <c r="B97" s="530"/>
      <c r="C97" s="589"/>
      <c r="D97" s="66" t="s">
        <v>301</v>
      </c>
      <c r="E97" s="4">
        <v>0</v>
      </c>
      <c r="F97" s="5">
        <v>0</v>
      </c>
      <c r="G97" s="5">
        <v>0</v>
      </c>
      <c r="H97" s="118">
        <v>0</v>
      </c>
      <c r="I97" s="12">
        <v>1</v>
      </c>
      <c r="J97" s="5">
        <v>0</v>
      </c>
      <c r="K97" s="5">
        <v>1</v>
      </c>
      <c r="L97" s="6">
        <v>2</v>
      </c>
    </row>
    <row r="98" spans="1:12">
      <c r="A98" s="589"/>
      <c r="B98" s="530"/>
      <c r="C98" s="589"/>
      <c r="D98" s="66" t="s">
        <v>302</v>
      </c>
      <c r="E98" s="4">
        <v>1</v>
      </c>
      <c r="F98" s="5">
        <v>0</v>
      </c>
      <c r="G98" s="5">
        <v>1</v>
      </c>
      <c r="H98" s="118">
        <v>2</v>
      </c>
      <c r="I98" s="12">
        <v>1</v>
      </c>
      <c r="J98" s="5">
        <v>0</v>
      </c>
      <c r="K98" s="5">
        <v>1</v>
      </c>
      <c r="L98" s="6">
        <v>2</v>
      </c>
    </row>
    <row r="99" spans="1:12">
      <c r="A99" s="590"/>
      <c r="B99" s="534"/>
      <c r="C99" s="590"/>
      <c r="D99" s="66" t="s">
        <v>11</v>
      </c>
      <c r="E99" s="4">
        <v>1</v>
      </c>
      <c r="F99" s="5">
        <v>0</v>
      </c>
      <c r="G99" s="5">
        <v>0</v>
      </c>
      <c r="H99" s="118">
        <v>1</v>
      </c>
      <c r="I99" s="12">
        <v>1</v>
      </c>
      <c r="J99" s="5">
        <v>0</v>
      </c>
      <c r="K99" s="5">
        <v>1</v>
      </c>
      <c r="L99" s="6">
        <v>2</v>
      </c>
    </row>
    <row r="100" spans="1:12">
      <c r="A100" s="472" t="s">
        <v>18</v>
      </c>
      <c r="B100" s="467"/>
      <c r="C100" s="467"/>
      <c r="D100" s="468"/>
      <c r="E100" s="56">
        <f>SUM(E97:E99:E96:E98:E94:E95:E92:E93:E90:E91:E88:E89:E87)</f>
        <v>7</v>
      </c>
      <c r="F100" s="20">
        <v>0</v>
      </c>
      <c r="G100" s="20">
        <f>SUM(G87:G99)</f>
        <v>5</v>
      </c>
      <c r="H100" s="58">
        <f>SUM(H87:H99)</f>
        <v>12</v>
      </c>
      <c r="I100" s="56">
        <f>SUM(I87:I99)</f>
        <v>14</v>
      </c>
      <c r="J100" s="20">
        <v>0</v>
      </c>
      <c r="K100" s="20">
        <f>SUM(K87:K99)</f>
        <v>10</v>
      </c>
      <c r="L100" s="21">
        <f>SUM(L87:L99)</f>
        <v>24</v>
      </c>
    </row>
    <row r="101" spans="1:12">
      <c r="A101" s="87"/>
      <c r="B101" s="88"/>
      <c r="C101" s="88"/>
      <c r="D101" s="88"/>
      <c r="E101" s="89"/>
      <c r="F101" s="90"/>
      <c r="G101" s="90"/>
      <c r="H101" s="91"/>
      <c r="I101" s="89"/>
      <c r="J101" s="90"/>
      <c r="K101" s="90"/>
      <c r="L101" s="92"/>
    </row>
    <row r="102" spans="1:12">
      <c r="A102" s="574">
        <v>11</v>
      </c>
      <c r="B102" s="576" t="s">
        <v>46</v>
      </c>
      <c r="C102" s="578" t="s">
        <v>47</v>
      </c>
      <c r="D102" s="63" t="s">
        <v>10</v>
      </c>
      <c r="E102" s="64">
        <v>0</v>
      </c>
      <c r="F102" s="28">
        <v>0</v>
      </c>
      <c r="G102" s="28">
        <v>0</v>
      </c>
      <c r="H102" s="59">
        <v>0</v>
      </c>
      <c r="I102" s="64">
        <v>1</v>
      </c>
      <c r="J102" s="28">
        <v>0</v>
      </c>
      <c r="K102" s="28">
        <v>0</v>
      </c>
      <c r="L102" s="65">
        <v>1</v>
      </c>
    </row>
    <row r="103" spans="1:12">
      <c r="A103" s="575"/>
      <c r="B103" s="577"/>
      <c r="C103" s="579"/>
      <c r="D103" s="49" t="s">
        <v>48</v>
      </c>
      <c r="E103" s="52">
        <v>1</v>
      </c>
      <c r="F103" s="4">
        <v>0</v>
      </c>
      <c r="G103" s="4">
        <v>1</v>
      </c>
      <c r="H103" s="48">
        <v>2</v>
      </c>
      <c r="I103" s="52">
        <v>1</v>
      </c>
      <c r="J103" s="4">
        <v>0</v>
      </c>
      <c r="K103" s="4">
        <v>1</v>
      </c>
      <c r="L103" s="8">
        <v>2</v>
      </c>
    </row>
    <row r="104" spans="1:12">
      <c r="A104" s="575"/>
      <c r="B104" s="577"/>
      <c r="C104" s="579"/>
      <c r="D104" s="49" t="s">
        <v>14</v>
      </c>
      <c r="E104" s="52">
        <v>0</v>
      </c>
      <c r="F104" s="4">
        <v>0</v>
      </c>
      <c r="G104" s="4">
        <v>0</v>
      </c>
      <c r="H104" s="48">
        <v>0</v>
      </c>
      <c r="I104" s="52">
        <v>1</v>
      </c>
      <c r="J104" s="4">
        <v>0</v>
      </c>
      <c r="K104" s="4">
        <v>1</v>
      </c>
      <c r="L104" s="8">
        <v>2</v>
      </c>
    </row>
    <row r="105" spans="1:12">
      <c r="A105" s="472" t="s">
        <v>18</v>
      </c>
      <c r="B105" s="467"/>
      <c r="C105" s="467"/>
      <c r="D105" s="468"/>
      <c r="E105" s="56">
        <v>1</v>
      </c>
      <c r="F105" s="20">
        <v>0</v>
      </c>
      <c r="G105" s="20">
        <f t="shared" ref="G105:L105" si="1">SUM(G102:G104)</f>
        <v>1</v>
      </c>
      <c r="H105" s="58">
        <f t="shared" si="1"/>
        <v>2</v>
      </c>
      <c r="I105" s="56">
        <f t="shared" si="1"/>
        <v>3</v>
      </c>
      <c r="J105" s="20">
        <v>0</v>
      </c>
      <c r="K105" s="20">
        <f t="shared" si="1"/>
        <v>2</v>
      </c>
      <c r="L105" s="21">
        <f t="shared" si="1"/>
        <v>5</v>
      </c>
    </row>
    <row r="106" spans="1:12">
      <c r="A106" s="82"/>
      <c r="B106" s="83"/>
      <c r="C106" s="83"/>
      <c r="D106" s="84"/>
      <c r="E106" s="69"/>
      <c r="F106" s="70"/>
      <c r="G106" s="70"/>
      <c r="H106" s="85"/>
      <c r="I106" s="69"/>
      <c r="J106" s="70"/>
      <c r="K106" s="70"/>
      <c r="L106" s="71"/>
    </row>
    <row r="107" spans="1:12">
      <c r="A107" s="575">
        <v>12</v>
      </c>
      <c r="B107" s="577" t="s">
        <v>49</v>
      </c>
      <c r="C107" s="579" t="s">
        <v>50</v>
      </c>
      <c r="D107" s="49" t="s">
        <v>51</v>
      </c>
      <c r="E107" s="52">
        <v>0</v>
      </c>
      <c r="F107" s="4">
        <v>0</v>
      </c>
      <c r="G107" s="4">
        <v>0</v>
      </c>
      <c r="H107" s="48">
        <v>0</v>
      </c>
      <c r="I107" s="52">
        <v>0</v>
      </c>
      <c r="J107" s="4">
        <v>0</v>
      </c>
      <c r="K107" s="4">
        <v>0</v>
      </c>
      <c r="L107" s="8">
        <v>0</v>
      </c>
    </row>
    <row r="108" spans="1:12">
      <c r="A108" s="575"/>
      <c r="B108" s="577"/>
      <c r="C108" s="579"/>
      <c r="D108" s="49" t="s">
        <v>52</v>
      </c>
      <c r="E108" s="52">
        <v>1</v>
      </c>
      <c r="F108" s="4">
        <v>0</v>
      </c>
      <c r="G108" s="4">
        <v>0</v>
      </c>
      <c r="H108" s="48">
        <v>1</v>
      </c>
      <c r="I108" s="52">
        <v>1</v>
      </c>
      <c r="J108" s="4">
        <v>0</v>
      </c>
      <c r="K108" s="4">
        <v>0</v>
      </c>
      <c r="L108" s="8">
        <v>1</v>
      </c>
    </row>
    <row r="109" spans="1:12">
      <c r="A109" s="575"/>
      <c r="B109" s="577"/>
      <c r="C109" s="579"/>
      <c r="D109" s="49" t="s">
        <v>53</v>
      </c>
      <c r="E109" s="52">
        <v>1</v>
      </c>
      <c r="F109" s="4">
        <v>0</v>
      </c>
      <c r="G109" s="4">
        <v>1</v>
      </c>
      <c r="H109" s="48">
        <v>2</v>
      </c>
      <c r="I109" s="52">
        <v>1</v>
      </c>
      <c r="J109" s="4">
        <v>0</v>
      </c>
      <c r="K109" s="4">
        <v>0</v>
      </c>
      <c r="L109" s="8">
        <v>1</v>
      </c>
    </row>
    <row r="110" spans="1:12">
      <c r="A110" s="575"/>
      <c r="B110" s="577"/>
      <c r="C110" s="579"/>
      <c r="D110" s="49" t="s">
        <v>14</v>
      </c>
      <c r="E110" s="52">
        <v>0</v>
      </c>
      <c r="F110" s="4">
        <v>0</v>
      </c>
      <c r="G110" s="4">
        <v>0</v>
      </c>
      <c r="H110" s="48">
        <v>0</v>
      </c>
      <c r="I110" s="52">
        <v>1</v>
      </c>
      <c r="J110" s="4">
        <v>0</v>
      </c>
      <c r="K110" s="4">
        <v>1</v>
      </c>
      <c r="L110" s="8">
        <v>2</v>
      </c>
    </row>
    <row r="111" spans="1:12">
      <c r="A111" s="472" t="s">
        <v>18</v>
      </c>
      <c r="B111" s="467"/>
      <c r="C111" s="467"/>
      <c r="D111" s="468"/>
      <c r="E111" s="56">
        <f t="shared" ref="E111:K111" si="2">SUM(E107:E110)</f>
        <v>2</v>
      </c>
      <c r="F111" s="20">
        <v>0</v>
      </c>
      <c r="G111" s="20">
        <f t="shared" si="2"/>
        <v>1</v>
      </c>
      <c r="H111" s="58">
        <f t="shared" si="2"/>
        <v>3</v>
      </c>
      <c r="I111" s="56">
        <f t="shared" si="2"/>
        <v>3</v>
      </c>
      <c r="J111" s="20">
        <v>0</v>
      </c>
      <c r="K111" s="20">
        <f t="shared" si="2"/>
        <v>1</v>
      </c>
      <c r="L111" s="21">
        <v>4</v>
      </c>
    </row>
    <row r="112" spans="1:12">
      <c r="A112" s="67"/>
      <c r="B112" s="68"/>
      <c r="C112" s="68"/>
      <c r="D112" s="68"/>
      <c r="E112" s="69"/>
      <c r="F112" s="70"/>
      <c r="G112" s="70"/>
      <c r="H112" s="85"/>
      <c r="I112" s="69"/>
      <c r="J112" s="70"/>
      <c r="K112" s="70"/>
      <c r="L112" s="71"/>
    </row>
    <row r="113" spans="1:12">
      <c r="A113" s="575">
        <v>13</v>
      </c>
      <c r="B113" s="581" t="s">
        <v>54</v>
      </c>
      <c r="C113" s="609" t="s">
        <v>55</v>
      </c>
      <c r="D113" s="49" t="s">
        <v>56</v>
      </c>
      <c r="E113" s="52">
        <v>1</v>
      </c>
      <c r="F113" s="4">
        <v>0</v>
      </c>
      <c r="G113" s="4">
        <v>0</v>
      </c>
      <c r="H113" s="48">
        <v>1</v>
      </c>
      <c r="I113" s="52">
        <v>1</v>
      </c>
      <c r="J113" s="4">
        <v>0</v>
      </c>
      <c r="K113" s="4">
        <v>0</v>
      </c>
      <c r="L113" s="8">
        <v>1</v>
      </c>
    </row>
    <row r="114" spans="1:12">
      <c r="A114" s="575"/>
      <c r="B114" s="582"/>
      <c r="C114" s="579"/>
      <c r="D114" s="49" t="s">
        <v>57</v>
      </c>
      <c r="E114" s="52">
        <v>1</v>
      </c>
      <c r="F114" s="4">
        <v>0</v>
      </c>
      <c r="G114" s="4">
        <v>0</v>
      </c>
      <c r="H114" s="48">
        <v>1</v>
      </c>
      <c r="I114" s="52">
        <v>1</v>
      </c>
      <c r="J114" s="4">
        <v>0</v>
      </c>
      <c r="K114" s="4">
        <v>0</v>
      </c>
      <c r="L114" s="8">
        <v>1</v>
      </c>
    </row>
    <row r="115" spans="1:12">
      <c r="A115" s="575"/>
      <c r="B115" s="582"/>
      <c r="C115" s="579"/>
      <c r="D115" s="49" t="s">
        <v>58</v>
      </c>
      <c r="E115" s="52">
        <v>0</v>
      </c>
      <c r="F115" s="4">
        <v>0</v>
      </c>
      <c r="G115" s="4">
        <v>0</v>
      </c>
      <c r="H115" s="48">
        <v>0</v>
      </c>
      <c r="I115" s="52">
        <v>1</v>
      </c>
      <c r="J115" s="4">
        <v>0</v>
      </c>
      <c r="K115" s="4">
        <v>0</v>
      </c>
      <c r="L115" s="8">
        <v>1</v>
      </c>
    </row>
    <row r="116" spans="1:12">
      <c r="A116" s="575"/>
      <c r="B116" s="582"/>
      <c r="C116" s="579"/>
      <c r="D116" s="49" t="s">
        <v>59</v>
      </c>
      <c r="E116" s="52">
        <v>1</v>
      </c>
      <c r="F116" s="4">
        <v>0</v>
      </c>
      <c r="G116" s="4">
        <v>0</v>
      </c>
      <c r="H116" s="48">
        <v>1</v>
      </c>
      <c r="I116" s="52">
        <v>1</v>
      </c>
      <c r="J116" s="4">
        <v>0</v>
      </c>
      <c r="K116" s="4">
        <v>0</v>
      </c>
      <c r="L116" s="8">
        <v>1</v>
      </c>
    </row>
    <row r="117" spans="1:12">
      <c r="A117" s="472" t="s">
        <v>18</v>
      </c>
      <c r="B117" s="467"/>
      <c r="C117" s="467"/>
      <c r="D117" s="468"/>
      <c r="E117" s="56">
        <f t="shared" ref="E117:L117" si="3">SUM(E113:E116)</f>
        <v>3</v>
      </c>
      <c r="F117" s="20">
        <v>0</v>
      </c>
      <c r="G117" s="20">
        <f t="shared" si="3"/>
        <v>0</v>
      </c>
      <c r="H117" s="58">
        <f t="shared" si="3"/>
        <v>3</v>
      </c>
      <c r="I117" s="56">
        <f t="shared" si="3"/>
        <v>4</v>
      </c>
      <c r="J117" s="20">
        <v>0</v>
      </c>
      <c r="K117" s="20">
        <f t="shared" si="3"/>
        <v>0</v>
      </c>
      <c r="L117" s="21">
        <f t="shared" si="3"/>
        <v>4</v>
      </c>
    </row>
    <row r="118" spans="1:12">
      <c r="A118" s="72"/>
      <c r="B118" s="73"/>
      <c r="C118" s="74"/>
      <c r="D118" s="75"/>
      <c r="E118" s="76"/>
      <c r="F118" s="77"/>
      <c r="G118" s="77"/>
      <c r="H118" s="86"/>
      <c r="I118" s="76"/>
      <c r="J118" s="77"/>
      <c r="K118" s="77"/>
      <c r="L118" s="78"/>
    </row>
    <row r="119" spans="1:12" ht="33">
      <c r="A119" s="2">
        <v>14</v>
      </c>
      <c r="B119" s="11" t="s">
        <v>60</v>
      </c>
      <c r="C119" s="22" t="s">
        <v>61</v>
      </c>
      <c r="D119" s="49" t="s">
        <v>10</v>
      </c>
      <c r="E119" s="52">
        <v>1</v>
      </c>
      <c r="F119" s="4">
        <v>0</v>
      </c>
      <c r="G119" s="4">
        <v>0</v>
      </c>
      <c r="H119" s="48">
        <v>1</v>
      </c>
      <c r="I119" s="52">
        <v>1</v>
      </c>
      <c r="J119" s="4">
        <v>0</v>
      </c>
      <c r="K119" s="4">
        <v>0</v>
      </c>
      <c r="L119" s="8">
        <v>1</v>
      </c>
    </row>
    <row r="120" spans="1:12">
      <c r="A120" s="472" t="s">
        <v>18</v>
      </c>
      <c r="B120" s="467"/>
      <c r="C120" s="467"/>
      <c r="D120" s="468"/>
      <c r="E120" s="56">
        <f t="shared" ref="E120:L120" si="4">SUM(E119)</f>
        <v>1</v>
      </c>
      <c r="F120" s="20">
        <v>0</v>
      </c>
      <c r="G120" s="20">
        <f t="shared" si="4"/>
        <v>0</v>
      </c>
      <c r="H120" s="58">
        <f t="shared" si="4"/>
        <v>1</v>
      </c>
      <c r="I120" s="56">
        <f t="shared" si="4"/>
        <v>1</v>
      </c>
      <c r="J120" s="20">
        <v>0</v>
      </c>
      <c r="K120" s="20">
        <f t="shared" si="4"/>
        <v>0</v>
      </c>
      <c r="L120" s="21">
        <f t="shared" si="4"/>
        <v>1</v>
      </c>
    </row>
    <row r="121" spans="1:12">
      <c r="A121" s="82"/>
      <c r="B121" s="83"/>
      <c r="C121" s="83"/>
      <c r="D121" s="84"/>
      <c r="E121" s="69"/>
      <c r="F121" s="70"/>
      <c r="G121" s="70"/>
      <c r="H121" s="85"/>
      <c r="I121" s="69"/>
      <c r="J121" s="70"/>
      <c r="K121" s="70"/>
      <c r="L121" s="71"/>
    </row>
    <row r="122" spans="1:12" ht="13.5" thickBot="1">
      <c r="A122" s="610" t="s">
        <v>37</v>
      </c>
      <c r="B122" s="611"/>
      <c r="C122" s="611"/>
      <c r="D122" s="612"/>
      <c r="E122" s="192">
        <v>25</v>
      </c>
      <c r="F122" s="193">
        <v>0</v>
      </c>
      <c r="G122" s="193">
        <v>14</v>
      </c>
      <c r="H122" s="194">
        <v>39</v>
      </c>
      <c r="I122" s="192">
        <v>45</v>
      </c>
      <c r="J122" s="193">
        <v>0</v>
      </c>
      <c r="K122" s="193">
        <v>26</v>
      </c>
      <c r="L122" s="195">
        <v>71</v>
      </c>
    </row>
    <row r="123" spans="1:12" ht="13.5" thickBot="1">
      <c r="A123" s="79"/>
      <c r="B123" s="79"/>
      <c r="C123" s="80"/>
      <c r="D123" s="80"/>
      <c r="E123" s="81"/>
      <c r="F123" s="81"/>
      <c r="G123" s="81"/>
      <c r="H123" s="81"/>
      <c r="I123" s="144"/>
      <c r="J123" s="81"/>
      <c r="K123" s="81"/>
      <c r="L123" s="145"/>
    </row>
    <row r="124" spans="1:12" ht="24.75">
      <c r="A124" s="13">
        <v>15</v>
      </c>
      <c r="B124" s="26" t="s">
        <v>62</v>
      </c>
      <c r="C124" s="27" t="s">
        <v>63</v>
      </c>
      <c r="D124" s="54" t="s">
        <v>10</v>
      </c>
      <c r="E124" s="55">
        <v>1</v>
      </c>
      <c r="F124" s="16">
        <v>0</v>
      </c>
      <c r="G124" s="16">
        <v>0</v>
      </c>
      <c r="H124" s="57">
        <v>1</v>
      </c>
      <c r="I124" s="55">
        <v>1</v>
      </c>
      <c r="J124" s="16">
        <v>0</v>
      </c>
      <c r="K124" s="16">
        <v>0</v>
      </c>
      <c r="L124" s="17">
        <v>1</v>
      </c>
    </row>
    <row r="125" spans="1:12">
      <c r="A125" s="472" t="s">
        <v>18</v>
      </c>
      <c r="B125" s="467"/>
      <c r="C125" s="467"/>
      <c r="D125" s="468"/>
      <c r="E125" s="56">
        <f t="shared" ref="E125:L125" si="5">SUM(E124)</f>
        <v>1</v>
      </c>
      <c r="F125" s="20">
        <v>0</v>
      </c>
      <c r="G125" s="20">
        <f t="shared" si="5"/>
        <v>0</v>
      </c>
      <c r="H125" s="58">
        <f t="shared" si="5"/>
        <v>1</v>
      </c>
      <c r="I125" s="56">
        <f t="shared" si="5"/>
        <v>1</v>
      </c>
      <c r="J125" s="20">
        <v>0</v>
      </c>
      <c r="K125" s="20">
        <f t="shared" si="5"/>
        <v>0</v>
      </c>
      <c r="L125" s="21">
        <f t="shared" si="5"/>
        <v>1</v>
      </c>
    </row>
    <row r="126" spans="1:12">
      <c r="A126" s="72"/>
      <c r="B126" s="73"/>
      <c r="C126" s="74"/>
      <c r="D126" s="75"/>
      <c r="E126" s="76"/>
      <c r="F126" s="77"/>
      <c r="G126" s="77"/>
      <c r="H126" s="86"/>
      <c r="I126" s="76"/>
      <c r="J126" s="77"/>
      <c r="K126" s="77"/>
      <c r="L126" s="78"/>
    </row>
    <row r="127" spans="1:12" ht="24.75">
      <c r="A127" s="2">
        <v>16</v>
      </c>
      <c r="B127" s="11" t="s">
        <v>64</v>
      </c>
      <c r="C127" s="22" t="s">
        <v>65</v>
      </c>
      <c r="D127" s="49" t="s">
        <v>10</v>
      </c>
      <c r="E127" s="52">
        <v>1</v>
      </c>
      <c r="F127" s="4">
        <v>0</v>
      </c>
      <c r="G127" s="4">
        <v>0</v>
      </c>
      <c r="H127" s="48">
        <v>1</v>
      </c>
      <c r="I127" s="52">
        <v>1</v>
      </c>
      <c r="J127" s="4">
        <v>0</v>
      </c>
      <c r="K127" s="4">
        <v>0</v>
      </c>
      <c r="L127" s="8">
        <v>1</v>
      </c>
    </row>
    <row r="128" spans="1:12">
      <c r="A128" s="472" t="s">
        <v>18</v>
      </c>
      <c r="B128" s="467"/>
      <c r="C128" s="467"/>
      <c r="D128" s="468"/>
      <c r="E128" s="56">
        <f t="shared" ref="E128:L128" si="6">SUM(E127)</f>
        <v>1</v>
      </c>
      <c r="F128" s="20">
        <v>0</v>
      </c>
      <c r="G128" s="20">
        <f t="shared" si="6"/>
        <v>0</v>
      </c>
      <c r="H128" s="58">
        <f t="shared" si="6"/>
        <v>1</v>
      </c>
      <c r="I128" s="56">
        <f t="shared" si="6"/>
        <v>1</v>
      </c>
      <c r="J128" s="20">
        <v>0</v>
      </c>
      <c r="K128" s="20">
        <f t="shared" si="6"/>
        <v>0</v>
      </c>
      <c r="L128" s="21">
        <f t="shared" si="6"/>
        <v>1</v>
      </c>
    </row>
    <row r="129" spans="1:12">
      <c r="A129" s="72"/>
      <c r="B129" s="73"/>
      <c r="C129" s="74"/>
      <c r="D129" s="75"/>
      <c r="E129" s="76"/>
      <c r="F129" s="77"/>
      <c r="G129" s="77"/>
      <c r="H129" s="86"/>
      <c r="I129" s="76"/>
      <c r="J129" s="77"/>
      <c r="K129" s="77"/>
      <c r="L129" s="78"/>
    </row>
    <row r="130" spans="1:12" ht="24.75">
      <c r="A130" s="2">
        <v>17</v>
      </c>
      <c r="B130" s="11" t="s">
        <v>66</v>
      </c>
      <c r="C130" s="22" t="s">
        <v>67</v>
      </c>
      <c r="D130" s="49" t="s">
        <v>10</v>
      </c>
      <c r="E130" s="52">
        <v>1</v>
      </c>
      <c r="F130" s="4">
        <v>0</v>
      </c>
      <c r="G130" s="4">
        <v>0</v>
      </c>
      <c r="H130" s="48">
        <v>1</v>
      </c>
      <c r="I130" s="52">
        <v>1</v>
      </c>
      <c r="J130" s="4">
        <v>0</v>
      </c>
      <c r="K130" s="4">
        <v>0</v>
      </c>
      <c r="L130" s="8">
        <v>1</v>
      </c>
    </row>
    <row r="131" spans="1:12">
      <c r="A131" s="472" t="s">
        <v>18</v>
      </c>
      <c r="B131" s="467"/>
      <c r="C131" s="467"/>
      <c r="D131" s="468"/>
      <c r="E131" s="56">
        <f t="shared" ref="E131:L131" si="7">SUM(E130)</f>
        <v>1</v>
      </c>
      <c r="F131" s="20">
        <v>0</v>
      </c>
      <c r="G131" s="20">
        <f t="shared" si="7"/>
        <v>0</v>
      </c>
      <c r="H131" s="58">
        <f t="shared" si="7"/>
        <v>1</v>
      </c>
      <c r="I131" s="56">
        <f t="shared" si="7"/>
        <v>1</v>
      </c>
      <c r="J131" s="20">
        <v>0</v>
      </c>
      <c r="K131" s="20">
        <f t="shared" si="7"/>
        <v>0</v>
      </c>
      <c r="L131" s="21">
        <f t="shared" si="7"/>
        <v>1</v>
      </c>
    </row>
    <row r="132" spans="1:12">
      <c r="A132" s="72"/>
      <c r="B132" s="73"/>
      <c r="C132" s="74"/>
      <c r="D132" s="75"/>
      <c r="E132" s="76"/>
      <c r="F132" s="77"/>
      <c r="G132" s="77"/>
      <c r="H132" s="86"/>
      <c r="I132" s="76"/>
      <c r="J132" s="77"/>
      <c r="K132" s="77"/>
      <c r="L132" s="78"/>
    </row>
    <row r="133" spans="1:12">
      <c r="A133" s="575">
        <v>18</v>
      </c>
      <c r="B133" s="581" t="s">
        <v>68</v>
      </c>
      <c r="C133" s="608" t="s">
        <v>69</v>
      </c>
      <c r="D133" s="49" t="s">
        <v>70</v>
      </c>
      <c r="E133" s="52">
        <v>1</v>
      </c>
      <c r="F133" s="4">
        <v>0</v>
      </c>
      <c r="G133" s="4">
        <v>0</v>
      </c>
      <c r="H133" s="48">
        <v>1</v>
      </c>
      <c r="I133" s="52">
        <v>1</v>
      </c>
      <c r="J133" s="4">
        <v>0</v>
      </c>
      <c r="K133" s="4">
        <v>0</v>
      </c>
      <c r="L133" s="8">
        <v>1</v>
      </c>
    </row>
    <row r="134" spans="1:12">
      <c r="A134" s="575"/>
      <c r="B134" s="581"/>
      <c r="C134" s="608"/>
      <c r="D134" s="49" t="s">
        <v>71</v>
      </c>
      <c r="E134" s="52">
        <v>1</v>
      </c>
      <c r="F134" s="4">
        <v>0</v>
      </c>
      <c r="G134" s="4">
        <v>0</v>
      </c>
      <c r="H134" s="48">
        <v>1</v>
      </c>
      <c r="I134" s="52">
        <v>1</v>
      </c>
      <c r="J134" s="4">
        <v>0</v>
      </c>
      <c r="K134" s="4">
        <v>0</v>
      </c>
      <c r="L134" s="8">
        <v>1</v>
      </c>
    </row>
    <row r="135" spans="1:12">
      <c r="A135" s="575"/>
      <c r="B135" s="581"/>
      <c r="C135" s="608"/>
      <c r="D135" s="49" t="s">
        <v>72</v>
      </c>
      <c r="E135" s="52">
        <v>0</v>
      </c>
      <c r="F135" s="4">
        <v>0</v>
      </c>
      <c r="G135" s="4">
        <v>0</v>
      </c>
      <c r="H135" s="48">
        <v>0</v>
      </c>
      <c r="I135" s="52">
        <v>1</v>
      </c>
      <c r="J135" s="4">
        <v>0</v>
      </c>
      <c r="K135" s="4">
        <v>0</v>
      </c>
      <c r="L135" s="8">
        <v>1</v>
      </c>
    </row>
    <row r="136" spans="1:12">
      <c r="A136" s="575"/>
      <c r="B136" s="581"/>
      <c r="C136" s="608"/>
      <c r="D136" s="49" t="s">
        <v>73</v>
      </c>
      <c r="E136" s="52">
        <v>1</v>
      </c>
      <c r="F136" s="4">
        <v>0</v>
      </c>
      <c r="G136" s="4">
        <v>0</v>
      </c>
      <c r="H136" s="48">
        <v>1</v>
      </c>
      <c r="I136" s="52">
        <v>1</v>
      </c>
      <c r="J136" s="4">
        <v>0</v>
      </c>
      <c r="K136" s="4">
        <v>0</v>
      </c>
      <c r="L136" s="8">
        <v>1</v>
      </c>
    </row>
    <row r="137" spans="1:12">
      <c r="A137" s="472" t="s">
        <v>18</v>
      </c>
      <c r="B137" s="467"/>
      <c r="C137" s="467"/>
      <c r="D137" s="468"/>
      <c r="E137" s="56">
        <f t="shared" ref="E137:L137" si="8">SUM(E133:E136)</f>
        <v>3</v>
      </c>
      <c r="F137" s="20">
        <v>0</v>
      </c>
      <c r="G137" s="20">
        <f t="shared" si="8"/>
        <v>0</v>
      </c>
      <c r="H137" s="58">
        <v>3</v>
      </c>
      <c r="I137" s="56">
        <f t="shared" si="8"/>
        <v>4</v>
      </c>
      <c r="J137" s="20">
        <v>0</v>
      </c>
      <c r="K137" s="20">
        <f t="shared" si="8"/>
        <v>0</v>
      </c>
      <c r="L137" s="21">
        <f t="shared" si="8"/>
        <v>4</v>
      </c>
    </row>
    <row r="138" spans="1:12">
      <c r="A138" s="72"/>
      <c r="B138" s="73"/>
      <c r="C138" s="74"/>
      <c r="D138" s="75"/>
      <c r="E138" s="76"/>
      <c r="F138" s="77"/>
      <c r="G138" s="77"/>
      <c r="H138" s="86"/>
      <c r="I138" s="76"/>
      <c r="J138" s="77"/>
      <c r="K138" s="77"/>
      <c r="L138" s="78"/>
    </row>
    <row r="139" spans="1:12">
      <c r="A139" s="575">
        <v>19</v>
      </c>
      <c r="B139" s="581" t="s">
        <v>74</v>
      </c>
      <c r="C139" s="608" t="s">
        <v>75</v>
      </c>
      <c r="D139" s="49" t="s">
        <v>70</v>
      </c>
      <c r="E139" s="52">
        <v>1</v>
      </c>
      <c r="F139" s="4">
        <v>0</v>
      </c>
      <c r="G139" s="4">
        <v>0</v>
      </c>
      <c r="H139" s="48">
        <v>1</v>
      </c>
      <c r="I139" s="52">
        <v>1</v>
      </c>
      <c r="J139" s="4">
        <v>0</v>
      </c>
      <c r="K139" s="4">
        <v>0</v>
      </c>
      <c r="L139" s="8">
        <v>1</v>
      </c>
    </row>
    <row r="140" spans="1:12">
      <c r="A140" s="575"/>
      <c r="B140" s="581"/>
      <c r="C140" s="608"/>
      <c r="D140" s="49" t="s">
        <v>71</v>
      </c>
      <c r="E140" s="52">
        <v>1</v>
      </c>
      <c r="F140" s="4">
        <v>0</v>
      </c>
      <c r="G140" s="4">
        <v>0</v>
      </c>
      <c r="H140" s="48">
        <v>1</v>
      </c>
      <c r="I140" s="52">
        <v>1</v>
      </c>
      <c r="J140" s="4">
        <v>0</v>
      </c>
      <c r="K140" s="4">
        <v>0</v>
      </c>
      <c r="L140" s="8">
        <v>1</v>
      </c>
    </row>
    <row r="141" spans="1:12">
      <c r="A141" s="575"/>
      <c r="B141" s="581"/>
      <c r="C141" s="608"/>
      <c r="D141" s="49" t="s">
        <v>72</v>
      </c>
      <c r="E141" s="52">
        <v>0</v>
      </c>
      <c r="F141" s="4">
        <v>0</v>
      </c>
      <c r="G141" s="4">
        <v>0</v>
      </c>
      <c r="H141" s="48">
        <v>0</v>
      </c>
      <c r="I141" s="52">
        <v>1</v>
      </c>
      <c r="J141" s="4">
        <v>0</v>
      </c>
      <c r="K141" s="4">
        <v>0</v>
      </c>
      <c r="L141" s="8">
        <v>1</v>
      </c>
    </row>
    <row r="142" spans="1:12">
      <c r="A142" s="575"/>
      <c r="B142" s="581"/>
      <c r="C142" s="608"/>
      <c r="D142" s="49" t="s">
        <v>73</v>
      </c>
      <c r="E142" s="52">
        <v>1</v>
      </c>
      <c r="F142" s="4">
        <v>0</v>
      </c>
      <c r="G142" s="4">
        <v>0</v>
      </c>
      <c r="H142" s="48">
        <v>1</v>
      </c>
      <c r="I142" s="52">
        <v>1</v>
      </c>
      <c r="J142" s="4">
        <v>0</v>
      </c>
      <c r="K142" s="4">
        <v>0</v>
      </c>
      <c r="L142" s="8">
        <v>1</v>
      </c>
    </row>
    <row r="143" spans="1:12">
      <c r="A143" s="472" t="s">
        <v>18</v>
      </c>
      <c r="B143" s="467"/>
      <c r="C143" s="467"/>
      <c r="D143" s="468"/>
      <c r="E143" s="56">
        <f t="shared" ref="E143:L143" si="9">SUM(E139:E142)</f>
        <v>3</v>
      </c>
      <c r="F143" s="20">
        <v>0</v>
      </c>
      <c r="G143" s="20">
        <f t="shared" si="9"/>
        <v>0</v>
      </c>
      <c r="H143" s="58">
        <f t="shared" si="9"/>
        <v>3</v>
      </c>
      <c r="I143" s="56">
        <f t="shared" si="9"/>
        <v>4</v>
      </c>
      <c r="J143" s="20">
        <v>0</v>
      </c>
      <c r="K143" s="20">
        <f t="shared" si="9"/>
        <v>0</v>
      </c>
      <c r="L143" s="21">
        <f t="shared" si="9"/>
        <v>4</v>
      </c>
    </row>
    <row r="144" spans="1:12">
      <c r="A144" s="67"/>
      <c r="B144" s="68"/>
      <c r="C144" s="68"/>
      <c r="D144" s="68"/>
      <c r="E144" s="69"/>
      <c r="F144" s="70"/>
      <c r="G144" s="70"/>
      <c r="H144" s="85"/>
      <c r="I144" s="69"/>
      <c r="J144" s="70"/>
      <c r="K144" s="70"/>
      <c r="L144" s="71"/>
    </row>
    <row r="145" spans="1:12">
      <c r="A145" s="575">
        <v>20</v>
      </c>
      <c r="B145" s="614" t="s">
        <v>76</v>
      </c>
      <c r="C145" s="608" t="s">
        <v>77</v>
      </c>
      <c r="D145" s="49" t="s">
        <v>78</v>
      </c>
      <c r="E145" s="52">
        <v>1</v>
      </c>
      <c r="F145" s="4">
        <v>0</v>
      </c>
      <c r="G145" s="4">
        <v>1</v>
      </c>
      <c r="H145" s="48">
        <v>2</v>
      </c>
      <c r="I145" s="52">
        <v>1</v>
      </c>
      <c r="J145" s="4">
        <v>0</v>
      </c>
      <c r="K145" s="4">
        <v>2</v>
      </c>
      <c r="L145" s="8">
        <v>3</v>
      </c>
    </row>
    <row r="146" spans="1:12">
      <c r="A146" s="575"/>
      <c r="B146" s="614"/>
      <c r="C146" s="608"/>
      <c r="D146" s="49" t="s">
        <v>59</v>
      </c>
      <c r="E146" s="52">
        <v>1</v>
      </c>
      <c r="F146" s="4">
        <v>0</v>
      </c>
      <c r="G146" s="4">
        <v>0</v>
      </c>
      <c r="H146" s="48">
        <v>1</v>
      </c>
      <c r="I146" s="52">
        <v>1</v>
      </c>
      <c r="J146" s="4">
        <v>0</v>
      </c>
      <c r="K146" s="4">
        <v>1</v>
      </c>
      <c r="L146" s="8">
        <v>2</v>
      </c>
    </row>
    <row r="147" spans="1:12">
      <c r="A147" s="575"/>
      <c r="B147" s="614"/>
      <c r="C147" s="608"/>
      <c r="D147" s="49" t="s">
        <v>79</v>
      </c>
      <c r="E147" s="52">
        <v>1</v>
      </c>
      <c r="F147" s="4">
        <v>0</v>
      </c>
      <c r="G147" s="4">
        <v>0</v>
      </c>
      <c r="H147" s="48">
        <v>1</v>
      </c>
      <c r="I147" s="52">
        <v>2</v>
      </c>
      <c r="J147" s="4">
        <v>0</v>
      </c>
      <c r="K147" s="4">
        <v>0</v>
      </c>
      <c r="L147" s="8">
        <v>2</v>
      </c>
    </row>
    <row r="148" spans="1:12">
      <c r="A148" s="575"/>
      <c r="B148" s="614"/>
      <c r="C148" s="608"/>
      <c r="D148" s="49" t="s">
        <v>80</v>
      </c>
      <c r="E148" s="52">
        <v>0</v>
      </c>
      <c r="F148" s="4">
        <v>0</v>
      </c>
      <c r="G148" s="4">
        <v>0</v>
      </c>
      <c r="H148" s="48">
        <v>0</v>
      </c>
      <c r="I148" s="52">
        <v>0</v>
      </c>
      <c r="J148" s="4">
        <v>0</v>
      </c>
      <c r="K148" s="4">
        <v>0</v>
      </c>
      <c r="L148" s="8">
        <v>0</v>
      </c>
    </row>
    <row r="149" spans="1:12">
      <c r="A149" s="575"/>
      <c r="B149" s="614"/>
      <c r="C149" s="608"/>
      <c r="D149" s="49" t="s">
        <v>14</v>
      </c>
      <c r="E149" s="52">
        <v>1</v>
      </c>
      <c r="F149" s="4">
        <v>0</v>
      </c>
      <c r="G149" s="4">
        <v>1</v>
      </c>
      <c r="H149" s="48">
        <v>2</v>
      </c>
      <c r="I149" s="52">
        <v>1</v>
      </c>
      <c r="J149" s="4">
        <v>0</v>
      </c>
      <c r="K149" s="4">
        <v>1</v>
      </c>
      <c r="L149" s="8">
        <v>2</v>
      </c>
    </row>
    <row r="150" spans="1:12">
      <c r="A150" s="472" t="s">
        <v>18</v>
      </c>
      <c r="B150" s="467"/>
      <c r="C150" s="467"/>
      <c r="D150" s="468"/>
      <c r="E150" s="56">
        <f t="shared" ref="E150:L150" si="10">SUM(E145:E149)</f>
        <v>4</v>
      </c>
      <c r="F150" s="20">
        <v>0</v>
      </c>
      <c r="G150" s="20">
        <f t="shared" si="10"/>
        <v>2</v>
      </c>
      <c r="H150" s="58">
        <v>6</v>
      </c>
      <c r="I150" s="56">
        <v>5</v>
      </c>
      <c r="J150" s="20">
        <v>0</v>
      </c>
      <c r="K150" s="20">
        <f t="shared" si="10"/>
        <v>4</v>
      </c>
      <c r="L150" s="21">
        <f t="shared" si="10"/>
        <v>9</v>
      </c>
    </row>
    <row r="151" spans="1:12">
      <c r="A151" s="72"/>
      <c r="B151" s="73"/>
      <c r="C151" s="74"/>
      <c r="D151" s="75"/>
      <c r="E151" s="76"/>
      <c r="F151" s="77"/>
      <c r="G151" s="77"/>
      <c r="H151" s="86"/>
      <c r="I151" s="76"/>
      <c r="J151" s="77"/>
      <c r="K151" s="77"/>
      <c r="L151" s="78"/>
    </row>
    <row r="152" spans="1:12">
      <c r="A152" s="575">
        <v>21</v>
      </c>
      <c r="B152" s="581" t="s">
        <v>81</v>
      </c>
      <c r="C152" s="608" t="s">
        <v>82</v>
      </c>
      <c r="D152" s="49" t="s">
        <v>83</v>
      </c>
      <c r="E152" s="52">
        <v>0</v>
      </c>
      <c r="F152" s="4">
        <v>0</v>
      </c>
      <c r="G152" s="4">
        <v>0</v>
      </c>
      <c r="H152" s="48">
        <v>0</v>
      </c>
      <c r="I152" s="52">
        <v>1</v>
      </c>
      <c r="J152" s="4">
        <v>0</v>
      </c>
      <c r="K152" s="4">
        <v>0</v>
      </c>
      <c r="L152" s="8">
        <v>1</v>
      </c>
    </row>
    <row r="153" spans="1:12">
      <c r="A153" s="575"/>
      <c r="B153" s="581"/>
      <c r="C153" s="608"/>
      <c r="D153" s="49" t="s">
        <v>84</v>
      </c>
      <c r="E153" s="52">
        <v>1</v>
      </c>
      <c r="F153" s="4">
        <v>0</v>
      </c>
      <c r="G153" s="4">
        <v>1</v>
      </c>
      <c r="H153" s="48">
        <v>2</v>
      </c>
      <c r="I153" s="52">
        <v>1</v>
      </c>
      <c r="J153" s="4">
        <v>0</v>
      </c>
      <c r="K153" s="4">
        <v>1</v>
      </c>
      <c r="L153" s="8">
        <v>2</v>
      </c>
    </row>
    <row r="154" spans="1:12">
      <c r="A154" s="575"/>
      <c r="B154" s="581"/>
      <c r="C154" s="608"/>
      <c r="D154" s="49" t="s">
        <v>85</v>
      </c>
      <c r="E154" s="52">
        <v>0</v>
      </c>
      <c r="F154" s="4">
        <v>0</v>
      </c>
      <c r="G154" s="4">
        <v>0</v>
      </c>
      <c r="H154" s="48">
        <v>0</v>
      </c>
      <c r="I154" s="52">
        <v>1</v>
      </c>
      <c r="J154" s="4">
        <v>0</v>
      </c>
      <c r="K154" s="4">
        <v>0</v>
      </c>
      <c r="L154" s="8">
        <v>1</v>
      </c>
    </row>
    <row r="155" spans="1:12">
      <c r="A155" s="575"/>
      <c r="B155" s="581"/>
      <c r="C155" s="608"/>
      <c r="D155" s="49" t="s">
        <v>86</v>
      </c>
      <c r="E155" s="52">
        <v>0</v>
      </c>
      <c r="F155" s="4">
        <v>0</v>
      </c>
      <c r="G155" s="4">
        <v>0</v>
      </c>
      <c r="H155" s="48">
        <v>0</v>
      </c>
      <c r="I155" s="52">
        <v>2</v>
      </c>
      <c r="J155" s="4">
        <v>0</v>
      </c>
      <c r="K155" s="4">
        <v>1</v>
      </c>
      <c r="L155" s="8">
        <v>3</v>
      </c>
    </row>
    <row r="156" spans="1:12">
      <c r="A156" s="575"/>
      <c r="B156" s="581"/>
      <c r="C156" s="608"/>
      <c r="D156" s="49" t="s">
        <v>14</v>
      </c>
      <c r="E156" s="52">
        <v>1</v>
      </c>
      <c r="F156" s="4">
        <v>0</v>
      </c>
      <c r="G156" s="4">
        <v>1</v>
      </c>
      <c r="H156" s="48">
        <v>2</v>
      </c>
      <c r="I156" s="52">
        <v>1</v>
      </c>
      <c r="J156" s="4">
        <v>0</v>
      </c>
      <c r="K156" s="4">
        <v>1</v>
      </c>
      <c r="L156" s="8">
        <v>2</v>
      </c>
    </row>
    <row r="157" spans="1:12">
      <c r="A157" s="575"/>
      <c r="B157" s="581"/>
      <c r="C157" s="608"/>
      <c r="D157" s="49" t="s">
        <v>87</v>
      </c>
      <c r="E157" s="52">
        <v>1</v>
      </c>
      <c r="F157" s="4">
        <v>0</v>
      </c>
      <c r="G157" s="4">
        <v>0</v>
      </c>
      <c r="H157" s="48">
        <v>1</v>
      </c>
      <c r="I157" s="52">
        <v>1</v>
      </c>
      <c r="J157" s="4">
        <v>0</v>
      </c>
      <c r="K157" s="4">
        <v>0</v>
      </c>
      <c r="L157" s="8">
        <v>1</v>
      </c>
    </row>
    <row r="158" spans="1:12">
      <c r="A158" s="575"/>
      <c r="B158" s="581"/>
      <c r="C158" s="608"/>
      <c r="D158" s="49" t="s">
        <v>88</v>
      </c>
      <c r="E158" s="52">
        <v>1</v>
      </c>
      <c r="F158" s="4">
        <v>0</v>
      </c>
      <c r="G158" s="4">
        <v>0</v>
      </c>
      <c r="H158" s="48">
        <v>1</v>
      </c>
      <c r="I158" s="52">
        <v>1</v>
      </c>
      <c r="J158" s="4">
        <v>0</v>
      </c>
      <c r="K158" s="4">
        <v>1</v>
      </c>
      <c r="L158" s="8">
        <v>2</v>
      </c>
    </row>
    <row r="159" spans="1:12">
      <c r="A159" s="472" t="s">
        <v>18</v>
      </c>
      <c r="B159" s="467"/>
      <c r="C159" s="467"/>
      <c r="D159" s="468"/>
      <c r="E159" s="56">
        <f t="shared" ref="E159:L159" si="11">SUM(E152:E158)</f>
        <v>4</v>
      </c>
      <c r="F159" s="20">
        <v>0</v>
      </c>
      <c r="G159" s="20">
        <f t="shared" si="11"/>
        <v>2</v>
      </c>
      <c r="H159" s="58">
        <f t="shared" si="11"/>
        <v>6</v>
      </c>
      <c r="I159" s="56">
        <f t="shared" si="11"/>
        <v>8</v>
      </c>
      <c r="J159" s="20">
        <v>0</v>
      </c>
      <c r="K159" s="20">
        <f t="shared" si="11"/>
        <v>4</v>
      </c>
      <c r="L159" s="21">
        <f t="shared" si="11"/>
        <v>12</v>
      </c>
    </row>
    <row r="160" spans="1:12">
      <c r="A160" s="82"/>
      <c r="B160" s="83"/>
      <c r="C160" s="83"/>
      <c r="D160" s="84"/>
      <c r="E160" s="69"/>
      <c r="F160" s="70"/>
      <c r="G160" s="70"/>
      <c r="H160" s="85"/>
      <c r="I160" s="69"/>
      <c r="J160" s="70"/>
      <c r="K160" s="70"/>
      <c r="L160" s="71"/>
    </row>
    <row r="161" spans="1:12" ht="13.5" thickBot="1">
      <c r="A161" s="610" t="s">
        <v>37</v>
      </c>
      <c r="B161" s="611"/>
      <c r="C161" s="611"/>
      <c r="D161" s="612"/>
      <c r="E161" s="192">
        <f>+E125+E128+E131+E137+E143+E150+E159</f>
        <v>17</v>
      </c>
      <c r="F161" s="193">
        <v>0</v>
      </c>
      <c r="G161" s="193">
        <f t="shared" ref="G161:L161" si="12">+G125+G128+G131+G137+G143+G150+G159</f>
        <v>4</v>
      </c>
      <c r="H161" s="194">
        <f t="shared" si="12"/>
        <v>21</v>
      </c>
      <c r="I161" s="192">
        <f t="shared" si="12"/>
        <v>24</v>
      </c>
      <c r="J161" s="193">
        <v>0</v>
      </c>
      <c r="K161" s="193">
        <f t="shared" si="12"/>
        <v>8</v>
      </c>
      <c r="L161" s="195">
        <f t="shared" si="12"/>
        <v>32</v>
      </c>
    </row>
    <row r="162" spans="1:12">
      <c r="A162" s="100"/>
      <c r="B162" s="100"/>
      <c r="C162" s="101"/>
      <c r="D162" s="102"/>
      <c r="E162" s="103"/>
      <c r="F162" s="104"/>
      <c r="G162" s="104"/>
      <c r="H162" s="138"/>
      <c r="I162" s="103"/>
      <c r="J162" s="104"/>
      <c r="K162" s="104"/>
      <c r="L162" s="105"/>
    </row>
    <row r="163" spans="1:12" ht="16.5">
      <c r="A163" s="3">
        <v>22</v>
      </c>
      <c r="B163" s="29" t="s">
        <v>89</v>
      </c>
      <c r="C163" s="7" t="s">
        <v>90</v>
      </c>
      <c r="D163" s="49" t="s">
        <v>14</v>
      </c>
      <c r="E163" s="52">
        <v>1</v>
      </c>
      <c r="F163" s="4">
        <v>0</v>
      </c>
      <c r="G163" s="4">
        <v>1</v>
      </c>
      <c r="H163" s="48">
        <v>2</v>
      </c>
      <c r="I163" s="52">
        <v>2</v>
      </c>
      <c r="J163" s="4">
        <v>0</v>
      </c>
      <c r="K163" s="4">
        <v>2</v>
      </c>
      <c r="L163" s="8">
        <v>4</v>
      </c>
    </row>
    <row r="164" spans="1:12">
      <c r="A164" s="466" t="s">
        <v>18</v>
      </c>
      <c r="B164" s="467"/>
      <c r="C164" s="467"/>
      <c r="D164" s="468"/>
      <c r="E164" s="56">
        <f t="shared" ref="E164:L164" si="13">SUM(E163)</f>
        <v>1</v>
      </c>
      <c r="F164" s="20">
        <v>0</v>
      </c>
      <c r="G164" s="20">
        <f t="shared" si="13"/>
        <v>1</v>
      </c>
      <c r="H164" s="58">
        <f t="shared" si="13"/>
        <v>2</v>
      </c>
      <c r="I164" s="56">
        <v>2</v>
      </c>
      <c r="J164" s="20">
        <v>0</v>
      </c>
      <c r="K164" s="20">
        <f t="shared" si="13"/>
        <v>2</v>
      </c>
      <c r="L164" s="21">
        <f t="shared" si="13"/>
        <v>4</v>
      </c>
    </row>
    <row r="165" spans="1:12">
      <c r="A165" s="106"/>
      <c r="B165" s="107"/>
      <c r="C165" s="107"/>
      <c r="D165" s="107"/>
      <c r="E165" s="108"/>
      <c r="F165" s="107"/>
      <c r="G165" s="107"/>
      <c r="H165" s="107"/>
      <c r="I165" s="108"/>
      <c r="J165" s="107"/>
      <c r="K165" s="107"/>
      <c r="L165" s="109"/>
    </row>
    <row r="166" spans="1:12">
      <c r="A166" s="577">
        <v>23</v>
      </c>
      <c r="B166" s="613" t="s">
        <v>91</v>
      </c>
      <c r="C166" s="609" t="s">
        <v>92</v>
      </c>
      <c r="D166" s="49" t="s">
        <v>10</v>
      </c>
      <c r="E166" s="52">
        <v>0</v>
      </c>
      <c r="F166" s="4">
        <v>0</v>
      </c>
      <c r="G166" s="4">
        <v>0</v>
      </c>
      <c r="H166" s="48">
        <v>0</v>
      </c>
      <c r="I166" s="52">
        <v>1</v>
      </c>
      <c r="J166" s="4">
        <v>0</v>
      </c>
      <c r="K166" s="4">
        <v>0</v>
      </c>
      <c r="L166" s="8">
        <v>1</v>
      </c>
    </row>
    <row r="167" spans="1:12">
      <c r="A167" s="577"/>
      <c r="B167" s="613"/>
      <c r="C167" s="579"/>
      <c r="D167" s="49" t="s">
        <v>11</v>
      </c>
      <c r="E167" s="52">
        <v>0</v>
      </c>
      <c r="F167" s="4">
        <v>0</v>
      </c>
      <c r="G167" s="4">
        <v>0</v>
      </c>
      <c r="H167" s="48">
        <v>0</v>
      </c>
      <c r="I167" s="52">
        <v>1</v>
      </c>
      <c r="J167" s="4">
        <v>0</v>
      </c>
      <c r="K167" s="4">
        <v>1</v>
      </c>
      <c r="L167" s="8">
        <v>2</v>
      </c>
    </row>
    <row r="168" spans="1:12">
      <c r="A168" s="577"/>
      <c r="B168" s="613"/>
      <c r="C168" s="579"/>
      <c r="D168" s="49" t="s">
        <v>14</v>
      </c>
      <c r="E168" s="52">
        <v>1</v>
      </c>
      <c r="F168" s="4">
        <v>0</v>
      </c>
      <c r="G168" s="4">
        <v>1</v>
      </c>
      <c r="H168" s="48">
        <v>2</v>
      </c>
      <c r="I168" s="52">
        <v>1</v>
      </c>
      <c r="J168" s="4">
        <v>0</v>
      </c>
      <c r="K168" s="4">
        <v>1</v>
      </c>
      <c r="L168" s="8">
        <v>2</v>
      </c>
    </row>
    <row r="169" spans="1:12">
      <c r="A169" s="466" t="s">
        <v>18</v>
      </c>
      <c r="B169" s="467"/>
      <c r="C169" s="467"/>
      <c r="D169" s="468"/>
      <c r="E169" s="56">
        <f t="shared" ref="E169:L169" si="14">SUM(E166:E168)</f>
        <v>1</v>
      </c>
      <c r="F169" s="20">
        <v>0</v>
      </c>
      <c r="G169" s="20">
        <f t="shared" si="14"/>
        <v>1</v>
      </c>
      <c r="H169" s="58">
        <f t="shared" si="14"/>
        <v>2</v>
      </c>
      <c r="I169" s="56">
        <f t="shared" si="14"/>
        <v>3</v>
      </c>
      <c r="J169" s="20">
        <v>0</v>
      </c>
      <c r="K169" s="20">
        <f t="shared" si="14"/>
        <v>2</v>
      </c>
      <c r="L169" s="21">
        <f t="shared" si="14"/>
        <v>5</v>
      </c>
    </row>
    <row r="170" spans="1:12">
      <c r="A170" s="110"/>
      <c r="B170" s="111"/>
      <c r="C170" s="111"/>
      <c r="D170" s="111"/>
      <c r="E170" s="112"/>
      <c r="F170" s="111"/>
      <c r="G170" s="111"/>
      <c r="H170" s="111"/>
      <c r="I170" s="112"/>
      <c r="J170" s="111"/>
      <c r="K170" s="111"/>
      <c r="L170" s="113"/>
    </row>
    <row r="171" spans="1:12">
      <c r="A171" s="577">
        <v>24</v>
      </c>
      <c r="B171" s="613" t="s">
        <v>93</v>
      </c>
      <c r="C171" s="609" t="s">
        <v>94</v>
      </c>
      <c r="D171" s="49" t="s">
        <v>10</v>
      </c>
      <c r="E171" s="52">
        <v>0</v>
      </c>
      <c r="F171" s="4">
        <v>0</v>
      </c>
      <c r="G171" s="4">
        <v>0</v>
      </c>
      <c r="H171" s="48">
        <v>0</v>
      </c>
      <c r="I171" s="52">
        <v>1</v>
      </c>
      <c r="J171" s="4">
        <v>0</v>
      </c>
      <c r="K171" s="4">
        <v>0</v>
      </c>
      <c r="L171" s="8">
        <v>1</v>
      </c>
    </row>
    <row r="172" spans="1:12">
      <c r="A172" s="577"/>
      <c r="B172" s="613"/>
      <c r="C172" s="579"/>
      <c r="D172" s="49" t="s">
        <v>11</v>
      </c>
      <c r="E172" s="52">
        <v>0</v>
      </c>
      <c r="F172" s="4">
        <v>0</v>
      </c>
      <c r="G172" s="4">
        <v>0</v>
      </c>
      <c r="H172" s="48">
        <v>0</v>
      </c>
      <c r="I172" s="52">
        <v>1</v>
      </c>
      <c r="J172" s="4">
        <v>0</v>
      </c>
      <c r="K172" s="4">
        <v>1</v>
      </c>
      <c r="L172" s="8">
        <v>2</v>
      </c>
    </row>
    <row r="173" spans="1:12">
      <c r="A173" s="577"/>
      <c r="B173" s="613"/>
      <c r="C173" s="579"/>
      <c r="D173" s="49" t="s">
        <v>14</v>
      </c>
      <c r="E173" s="52">
        <v>1</v>
      </c>
      <c r="F173" s="4">
        <v>0</v>
      </c>
      <c r="G173" s="4">
        <v>1</v>
      </c>
      <c r="H173" s="48">
        <v>2</v>
      </c>
      <c r="I173" s="52">
        <v>1</v>
      </c>
      <c r="J173" s="4">
        <v>0</v>
      </c>
      <c r="K173" s="4">
        <v>1</v>
      </c>
      <c r="L173" s="8">
        <v>2</v>
      </c>
    </row>
    <row r="174" spans="1:12">
      <c r="A174" s="466" t="s">
        <v>18</v>
      </c>
      <c r="B174" s="467"/>
      <c r="C174" s="467"/>
      <c r="D174" s="468"/>
      <c r="E174" s="56">
        <f t="shared" ref="E174:L174" si="15">SUM(E171:E173)</f>
        <v>1</v>
      </c>
      <c r="F174" s="20">
        <v>0</v>
      </c>
      <c r="G174" s="20">
        <f t="shared" si="15"/>
        <v>1</v>
      </c>
      <c r="H174" s="58">
        <f t="shared" si="15"/>
        <v>2</v>
      </c>
      <c r="I174" s="56">
        <f t="shared" si="15"/>
        <v>3</v>
      </c>
      <c r="J174" s="20">
        <v>0</v>
      </c>
      <c r="K174" s="20">
        <f t="shared" si="15"/>
        <v>2</v>
      </c>
      <c r="L174" s="21">
        <f t="shared" si="15"/>
        <v>5</v>
      </c>
    </row>
    <row r="175" spans="1:12">
      <c r="A175" s="83"/>
      <c r="B175" s="83"/>
      <c r="C175" s="83"/>
      <c r="D175" s="84"/>
      <c r="E175" s="69"/>
      <c r="F175" s="70"/>
      <c r="G175" s="70"/>
      <c r="H175" s="85"/>
      <c r="I175" s="69"/>
      <c r="J175" s="70"/>
      <c r="K175" s="70"/>
      <c r="L175" s="71"/>
    </row>
    <row r="176" spans="1:12" ht="24.75">
      <c r="A176" s="3">
        <v>25</v>
      </c>
      <c r="B176" s="29" t="s">
        <v>95</v>
      </c>
      <c r="C176" s="22" t="s">
        <v>96</v>
      </c>
      <c r="D176" s="49" t="s">
        <v>14</v>
      </c>
      <c r="E176" s="52">
        <v>0</v>
      </c>
      <c r="F176" s="4">
        <v>0</v>
      </c>
      <c r="G176" s="4">
        <v>1</v>
      </c>
      <c r="H176" s="48">
        <v>1</v>
      </c>
      <c r="I176" s="52">
        <v>1</v>
      </c>
      <c r="J176" s="4">
        <v>0</v>
      </c>
      <c r="K176" s="4">
        <v>1</v>
      </c>
      <c r="L176" s="8">
        <v>2</v>
      </c>
    </row>
    <row r="177" spans="1:12">
      <c r="A177" s="466" t="s">
        <v>18</v>
      </c>
      <c r="B177" s="467"/>
      <c r="C177" s="467"/>
      <c r="D177" s="468"/>
      <c r="E177" s="56">
        <f t="shared" ref="E177:L177" si="16">SUM(E176)</f>
        <v>0</v>
      </c>
      <c r="F177" s="20">
        <v>0</v>
      </c>
      <c r="G177" s="20">
        <f t="shared" si="16"/>
        <v>1</v>
      </c>
      <c r="H177" s="58">
        <f t="shared" si="16"/>
        <v>1</v>
      </c>
      <c r="I177" s="56">
        <f t="shared" si="16"/>
        <v>1</v>
      </c>
      <c r="J177" s="20">
        <v>0</v>
      </c>
      <c r="K177" s="20">
        <f t="shared" si="16"/>
        <v>1</v>
      </c>
      <c r="L177" s="21">
        <f t="shared" si="16"/>
        <v>2</v>
      </c>
    </row>
    <row r="178" spans="1:12">
      <c r="A178" s="106"/>
      <c r="B178" s="107"/>
      <c r="C178" s="107"/>
      <c r="D178" s="107"/>
      <c r="E178" s="108"/>
      <c r="F178" s="107"/>
      <c r="G178" s="107"/>
      <c r="H178" s="107"/>
      <c r="I178" s="108"/>
      <c r="J178" s="107"/>
      <c r="K178" s="107"/>
      <c r="L178" s="109"/>
    </row>
    <row r="179" spans="1:12" ht="24.75">
      <c r="A179" s="3">
        <v>26</v>
      </c>
      <c r="B179" s="29" t="s">
        <v>97</v>
      </c>
      <c r="C179" s="7" t="s">
        <v>98</v>
      </c>
      <c r="D179" s="49" t="s">
        <v>14</v>
      </c>
      <c r="E179" s="52">
        <v>0</v>
      </c>
      <c r="F179" s="4">
        <v>0</v>
      </c>
      <c r="G179" s="4">
        <v>1</v>
      </c>
      <c r="H179" s="48">
        <v>1</v>
      </c>
      <c r="I179" s="52">
        <v>1</v>
      </c>
      <c r="J179" s="4">
        <v>0</v>
      </c>
      <c r="K179" s="4">
        <v>1</v>
      </c>
      <c r="L179" s="8">
        <v>2</v>
      </c>
    </row>
    <row r="180" spans="1:12">
      <c r="A180" s="466" t="s">
        <v>18</v>
      </c>
      <c r="B180" s="467"/>
      <c r="C180" s="467"/>
      <c r="D180" s="468"/>
      <c r="E180" s="56">
        <f t="shared" ref="E180:L180" si="17">SUM(E179)</f>
        <v>0</v>
      </c>
      <c r="F180" s="20">
        <v>0</v>
      </c>
      <c r="G180" s="20">
        <f t="shared" si="17"/>
        <v>1</v>
      </c>
      <c r="H180" s="58">
        <f t="shared" si="17"/>
        <v>1</v>
      </c>
      <c r="I180" s="56">
        <f t="shared" si="17"/>
        <v>1</v>
      </c>
      <c r="J180" s="20">
        <v>0</v>
      </c>
      <c r="K180" s="20">
        <f t="shared" si="17"/>
        <v>1</v>
      </c>
      <c r="L180" s="21">
        <f t="shared" si="17"/>
        <v>2</v>
      </c>
    </row>
    <row r="181" spans="1:12">
      <c r="A181" s="110"/>
      <c r="B181" s="111"/>
      <c r="C181" s="111"/>
      <c r="D181" s="111"/>
      <c r="E181" s="112"/>
      <c r="F181" s="111"/>
      <c r="G181" s="111"/>
      <c r="H181" s="111"/>
      <c r="I181" s="112"/>
      <c r="J181" s="111"/>
      <c r="K181" s="111"/>
      <c r="L181" s="113"/>
    </row>
    <row r="182" spans="1:12" ht="33">
      <c r="A182" s="3">
        <v>27</v>
      </c>
      <c r="B182" s="29" t="s">
        <v>99</v>
      </c>
      <c r="C182" s="22" t="s">
        <v>100</v>
      </c>
      <c r="D182" s="49" t="s">
        <v>14</v>
      </c>
      <c r="E182" s="52">
        <v>0</v>
      </c>
      <c r="F182" s="4">
        <v>0</v>
      </c>
      <c r="G182" s="4">
        <v>1</v>
      </c>
      <c r="H182" s="48">
        <v>1</v>
      </c>
      <c r="I182" s="52">
        <v>1</v>
      </c>
      <c r="J182" s="4">
        <v>0</v>
      </c>
      <c r="K182" s="4">
        <v>1</v>
      </c>
      <c r="L182" s="8">
        <v>2</v>
      </c>
    </row>
    <row r="183" spans="1:12">
      <c r="A183" s="466" t="s">
        <v>18</v>
      </c>
      <c r="B183" s="467"/>
      <c r="C183" s="467"/>
      <c r="D183" s="468"/>
      <c r="E183" s="56">
        <f t="shared" ref="E183:L183" si="18">SUM(E182)</f>
        <v>0</v>
      </c>
      <c r="F183" s="20">
        <v>0</v>
      </c>
      <c r="G183" s="20">
        <f t="shared" si="18"/>
        <v>1</v>
      </c>
      <c r="H183" s="58">
        <f t="shared" si="18"/>
        <v>1</v>
      </c>
      <c r="I183" s="56">
        <f t="shared" si="18"/>
        <v>1</v>
      </c>
      <c r="J183" s="20">
        <v>0</v>
      </c>
      <c r="K183" s="20">
        <f t="shared" si="18"/>
        <v>1</v>
      </c>
      <c r="L183" s="21">
        <f t="shared" si="18"/>
        <v>2</v>
      </c>
    </row>
    <row r="184" spans="1:12">
      <c r="A184" s="106"/>
      <c r="B184" s="107"/>
      <c r="C184" s="107"/>
      <c r="D184" s="107"/>
      <c r="E184" s="108"/>
      <c r="F184" s="107"/>
      <c r="G184" s="107"/>
      <c r="H184" s="107"/>
      <c r="I184" s="108"/>
      <c r="J184" s="107"/>
      <c r="K184" s="107"/>
      <c r="L184" s="109"/>
    </row>
    <row r="185" spans="1:12" ht="24.75">
      <c r="A185" s="3">
        <v>28</v>
      </c>
      <c r="B185" s="29" t="s">
        <v>101</v>
      </c>
      <c r="C185" s="7" t="s">
        <v>102</v>
      </c>
      <c r="D185" s="49" t="s">
        <v>103</v>
      </c>
      <c r="E185" s="52">
        <v>0</v>
      </c>
      <c r="F185" s="4">
        <v>0</v>
      </c>
      <c r="G185" s="4">
        <v>1</v>
      </c>
      <c r="H185" s="48">
        <v>1</v>
      </c>
      <c r="I185" s="52">
        <v>2</v>
      </c>
      <c r="J185" s="4">
        <v>0</v>
      </c>
      <c r="K185" s="4">
        <v>1</v>
      </c>
      <c r="L185" s="8">
        <v>3</v>
      </c>
    </row>
    <row r="186" spans="1:12">
      <c r="A186" s="466" t="s">
        <v>18</v>
      </c>
      <c r="B186" s="467"/>
      <c r="C186" s="467"/>
      <c r="D186" s="468"/>
      <c r="E186" s="56">
        <f t="shared" ref="E186:L186" si="19">SUM(E185:E185)</f>
        <v>0</v>
      </c>
      <c r="F186" s="20">
        <v>0</v>
      </c>
      <c r="G186" s="20">
        <f t="shared" si="19"/>
        <v>1</v>
      </c>
      <c r="H186" s="58">
        <f t="shared" si="19"/>
        <v>1</v>
      </c>
      <c r="I186" s="56">
        <f t="shared" si="19"/>
        <v>2</v>
      </c>
      <c r="J186" s="20">
        <v>0</v>
      </c>
      <c r="K186" s="20">
        <f t="shared" si="19"/>
        <v>1</v>
      </c>
      <c r="L186" s="21">
        <f t="shared" si="19"/>
        <v>3</v>
      </c>
    </row>
    <row r="187" spans="1:12">
      <c r="A187" s="106"/>
      <c r="B187" s="107"/>
      <c r="C187" s="107"/>
      <c r="D187" s="107"/>
      <c r="E187" s="108"/>
      <c r="F187" s="107"/>
      <c r="G187" s="107"/>
      <c r="H187" s="107"/>
      <c r="I187" s="108"/>
      <c r="J187" s="107"/>
      <c r="K187" s="107"/>
      <c r="L187" s="109"/>
    </row>
    <row r="188" spans="1:12">
      <c r="A188" s="577">
        <v>29</v>
      </c>
      <c r="B188" s="613" t="s">
        <v>104</v>
      </c>
      <c r="C188" s="579" t="s">
        <v>105</v>
      </c>
      <c r="D188" s="49" t="s">
        <v>10</v>
      </c>
      <c r="E188" s="52">
        <v>0</v>
      </c>
      <c r="F188" s="4">
        <v>0</v>
      </c>
      <c r="G188" s="4">
        <v>0</v>
      </c>
      <c r="H188" s="48">
        <v>0</v>
      </c>
      <c r="I188" s="52">
        <v>1</v>
      </c>
      <c r="J188" s="4">
        <v>0</v>
      </c>
      <c r="K188" s="4">
        <v>0</v>
      </c>
      <c r="L188" s="8">
        <v>0</v>
      </c>
    </row>
    <row r="189" spans="1:12">
      <c r="A189" s="577"/>
      <c r="B189" s="613"/>
      <c r="C189" s="579"/>
      <c r="D189" s="49" t="s">
        <v>11</v>
      </c>
      <c r="E189" s="52">
        <v>0</v>
      </c>
      <c r="F189" s="4">
        <v>0</v>
      </c>
      <c r="G189" s="4">
        <v>0</v>
      </c>
      <c r="H189" s="48">
        <v>0</v>
      </c>
      <c r="I189" s="52">
        <v>1</v>
      </c>
      <c r="J189" s="4">
        <v>0</v>
      </c>
      <c r="K189" s="4">
        <v>1</v>
      </c>
      <c r="L189" s="8">
        <v>2</v>
      </c>
    </row>
    <row r="190" spans="1:12">
      <c r="A190" s="577"/>
      <c r="B190" s="613"/>
      <c r="C190" s="579"/>
      <c r="D190" s="49" t="s">
        <v>14</v>
      </c>
      <c r="E190" s="52">
        <v>1</v>
      </c>
      <c r="F190" s="4">
        <v>0</v>
      </c>
      <c r="G190" s="4">
        <v>1</v>
      </c>
      <c r="H190" s="48">
        <v>2</v>
      </c>
      <c r="I190" s="52">
        <v>1</v>
      </c>
      <c r="J190" s="4">
        <v>0</v>
      </c>
      <c r="K190" s="4">
        <v>1</v>
      </c>
      <c r="L190" s="8">
        <v>2</v>
      </c>
    </row>
    <row r="191" spans="1:12">
      <c r="A191" s="466" t="s">
        <v>18</v>
      </c>
      <c r="B191" s="467"/>
      <c r="C191" s="467"/>
      <c r="D191" s="468"/>
      <c r="E191" s="56">
        <f t="shared" ref="E191:L191" si="20">SUM(E188:E190)</f>
        <v>1</v>
      </c>
      <c r="F191" s="20">
        <v>0</v>
      </c>
      <c r="G191" s="20">
        <f t="shared" si="20"/>
        <v>1</v>
      </c>
      <c r="H191" s="58">
        <f>SUM(H188:H190)</f>
        <v>2</v>
      </c>
      <c r="I191" s="56">
        <f t="shared" si="20"/>
        <v>3</v>
      </c>
      <c r="J191" s="20">
        <v>0</v>
      </c>
      <c r="K191" s="20">
        <f t="shared" si="20"/>
        <v>2</v>
      </c>
      <c r="L191" s="21">
        <f t="shared" si="20"/>
        <v>4</v>
      </c>
    </row>
    <row r="192" spans="1:12">
      <c r="A192" s="73"/>
      <c r="B192" s="73"/>
      <c r="C192" s="74"/>
      <c r="D192" s="75"/>
      <c r="E192" s="76"/>
      <c r="F192" s="77"/>
      <c r="G192" s="77"/>
      <c r="H192" s="86"/>
      <c r="I192" s="76"/>
      <c r="J192" s="77"/>
      <c r="K192" s="77"/>
      <c r="L192" s="78"/>
    </row>
    <row r="193" spans="1:12">
      <c r="A193" s="618">
        <v>30</v>
      </c>
      <c r="B193" s="613" t="s">
        <v>106</v>
      </c>
      <c r="C193" s="585" t="s">
        <v>107</v>
      </c>
      <c r="D193" s="60" t="s">
        <v>10</v>
      </c>
      <c r="E193" s="61">
        <v>0</v>
      </c>
      <c r="F193" s="31">
        <v>0</v>
      </c>
      <c r="G193" s="31">
        <v>0</v>
      </c>
      <c r="H193" s="139">
        <v>0</v>
      </c>
      <c r="I193" s="61">
        <v>1</v>
      </c>
      <c r="J193" s="31">
        <v>0</v>
      </c>
      <c r="K193" s="31">
        <v>0</v>
      </c>
      <c r="L193" s="35">
        <v>1</v>
      </c>
    </row>
    <row r="194" spans="1:12">
      <c r="A194" s="618"/>
      <c r="B194" s="613"/>
      <c r="C194" s="586"/>
      <c r="D194" s="60" t="s">
        <v>11</v>
      </c>
      <c r="E194" s="61">
        <v>0</v>
      </c>
      <c r="F194" s="31">
        <v>0</v>
      </c>
      <c r="G194" s="31">
        <v>0</v>
      </c>
      <c r="H194" s="139">
        <v>0</v>
      </c>
      <c r="I194" s="61">
        <v>0</v>
      </c>
      <c r="J194" s="31">
        <v>0</v>
      </c>
      <c r="K194" s="31">
        <v>1</v>
      </c>
      <c r="L194" s="35">
        <v>1</v>
      </c>
    </row>
    <row r="195" spans="1:12">
      <c r="A195" s="618"/>
      <c r="B195" s="613"/>
      <c r="C195" s="586"/>
      <c r="D195" s="60" t="s">
        <v>14</v>
      </c>
      <c r="E195" s="61">
        <v>1</v>
      </c>
      <c r="F195" s="31">
        <v>0</v>
      </c>
      <c r="G195" s="31">
        <v>1</v>
      </c>
      <c r="H195" s="139">
        <v>2</v>
      </c>
      <c r="I195" s="61">
        <v>1</v>
      </c>
      <c r="J195" s="31">
        <v>0</v>
      </c>
      <c r="K195" s="31">
        <v>1</v>
      </c>
      <c r="L195" s="35">
        <v>2</v>
      </c>
    </row>
    <row r="196" spans="1:12">
      <c r="A196" s="466" t="s">
        <v>18</v>
      </c>
      <c r="B196" s="467"/>
      <c r="C196" s="467"/>
      <c r="D196" s="468"/>
      <c r="E196" s="56">
        <f t="shared" ref="E196:L196" si="21">SUM(E193:E195)</f>
        <v>1</v>
      </c>
      <c r="F196" s="20">
        <v>0</v>
      </c>
      <c r="G196" s="20">
        <f t="shared" si="21"/>
        <v>1</v>
      </c>
      <c r="H196" s="58">
        <f t="shared" si="21"/>
        <v>2</v>
      </c>
      <c r="I196" s="56">
        <f t="shared" si="21"/>
        <v>2</v>
      </c>
      <c r="J196" s="20">
        <v>0</v>
      </c>
      <c r="K196" s="20">
        <f t="shared" si="21"/>
        <v>2</v>
      </c>
      <c r="L196" s="21">
        <f t="shared" si="21"/>
        <v>4</v>
      </c>
    </row>
    <row r="197" spans="1:12">
      <c r="A197" s="106"/>
      <c r="B197" s="107"/>
      <c r="C197" s="107"/>
      <c r="D197" s="107"/>
      <c r="E197" s="108"/>
      <c r="F197" s="107"/>
      <c r="G197" s="107"/>
      <c r="H197" s="107"/>
      <c r="I197" s="108"/>
      <c r="J197" s="107"/>
      <c r="K197" s="107"/>
      <c r="L197" s="109"/>
    </row>
    <row r="198" spans="1:12" ht="24.75">
      <c r="A198" s="3">
        <v>31</v>
      </c>
      <c r="B198" s="29" t="s">
        <v>108</v>
      </c>
      <c r="C198" s="7" t="s">
        <v>109</v>
      </c>
      <c r="D198" s="49" t="s">
        <v>14</v>
      </c>
      <c r="E198" s="52">
        <v>0</v>
      </c>
      <c r="F198" s="4">
        <v>0</v>
      </c>
      <c r="G198" s="4">
        <v>1</v>
      </c>
      <c r="H198" s="48">
        <v>1</v>
      </c>
      <c r="I198" s="52">
        <v>1</v>
      </c>
      <c r="J198" s="4">
        <v>0</v>
      </c>
      <c r="K198" s="4">
        <v>1</v>
      </c>
      <c r="L198" s="8">
        <v>2</v>
      </c>
    </row>
    <row r="199" spans="1:12">
      <c r="A199" s="466" t="s">
        <v>18</v>
      </c>
      <c r="B199" s="467"/>
      <c r="C199" s="467"/>
      <c r="D199" s="468"/>
      <c r="E199" s="56">
        <f t="shared" ref="E199:L199" si="22">SUM(E198:E198)</f>
        <v>0</v>
      </c>
      <c r="F199" s="20">
        <v>0</v>
      </c>
      <c r="G199" s="20">
        <f t="shared" si="22"/>
        <v>1</v>
      </c>
      <c r="H199" s="58">
        <f t="shared" si="22"/>
        <v>1</v>
      </c>
      <c r="I199" s="56">
        <f t="shared" si="22"/>
        <v>1</v>
      </c>
      <c r="J199" s="20">
        <v>0</v>
      </c>
      <c r="K199" s="20">
        <f t="shared" si="22"/>
        <v>1</v>
      </c>
      <c r="L199" s="21">
        <f t="shared" si="22"/>
        <v>2</v>
      </c>
    </row>
    <row r="200" spans="1:12">
      <c r="A200" s="106"/>
      <c r="B200" s="107"/>
      <c r="C200" s="107"/>
      <c r="D200" s="107"/>
      <c r="E200" s="108"/>
      <c r="F200" s="107"/>
      <c r="G200" s="107"/>
      <c r="H200" s="107"/>
      <c r="I200" s="108"/>
      <c r="J200" s="107"/>
      <c r="K200" s="107"/>
      <c r="L200" s="109"/>
    </row>
    <row r="201" spans="1:12" ht="24.75">
      <c r="A201" s="3">
        <v>32</v>
      </c>
      <c r="B201" s="29" t="s">
        <v>110</v>
      </c>
      <c r="C201" s="7" t="s">
        <v>111</v>
      </c>
      <c r="D201" s="49" t="s">
        <v>14</v>
      </c>
      <c r="E201" s="52">
        <v>0</v>
      </c>
      <c r="F201" s="4">
        <v>0</v>
      </c>
      <c r="G201" s="4">
        <v>1</v>
      </c>
      <c r="H201" s="48">
        <v>1</v>
      </c>
      <c r="I201" s="52">
        <v>1</v>
      </c>
      <c r="J201" s="4">
        <v>0</v>
      </c>
      <c r="K201" s="4">
        <v>1</v>
      </c>
      <c r="L201" s="8">
        <v>2</v>
      </c>
    </row>
    <row r="202" spans="1:12">
      <c r="A202" s="466" t="s">
        <v>18</v>
      </c>
      <c r="B202" s="467"/>
      <c r="C202" s="467"/>
      <c r="D202" s="468"/>
      <c r="E202" s="56">
        <f t="shared" ref="E202:L202" si="23">SUM(E201)</f>
        <v>0</v>
      </c>
      <c r="F202" s="20">
        <v>0</v>
      </c>
      <c r="G202" s="20">
        <f t="shared" si="23"/>
        <v>1</v>
      </c>
      <c r="H202" s="58">
        <f t="shared" si="23"/>
        <v>1</v>
      </c>
      <c r="I202" s="56">
        <f t="shared" si="23"/>
        <v>1</v>
      </c>
      <c r="J202" s="20">
        <v>0</v>
      </c>
      <c r="K202" s="20">
        <f t="shared" si="23"/>
        <v>1</v>
      </c>
      <c r="L202" s="21">
        <f t="shared" si="23"/>
        <v>2</v>
      </c>
    </row>
    <row r="203" spans="1:12">
      <c r="A203" s="83"/>
      <c r="B203" s="83"/>
      <c r="C203" s="83"/>
      <c r="D203" s="84"/>
      <c r="E203" s="69"/>
      <c r="F203" s="70"/>
      <c r="G203" s="70"/>
      <c r="H203" s="85"/>
      <c r="I203" s="69"/>
      <c r="J203" s="70"/>
      <c r="K203" s="70"/>
      <c r="L203" s="71"/>
    </row>
    <row r="204" spans="1:12">
      <c r="A204" s="577">
        <v>33</v>
      </c>
      <c r="B204" s="613" t="s">
        <v>112</v>
      </c>
      <c r="C204" s="579" t="s">
        <v>113</v>
      </c>
      <c r="D204" s="49" t="s">
        <v>10</v>
      </c>
      <c r="E204" s="52">
        <v>0</v>
      </c>
      <c r="F204" s="4">
        <v>0</v>
      </c>
      <c r="G204" s="4">
        <v>0</v>
      </c>
      <c r="H204" s="48">
        <v>0</v>
      </c>
      <c r="I204" s="52">
        <v>1</v>
      </c>
      <c r="J204" s="4">
        <v>0</v>
      </c>
      <c r="K204" s="4">
        <v>0</v>
      </c>
      <c r="L204" s="8">
        <v>1</v>
      </c>
    </row>
    <row r="205" spans="1:12">
      <c r="A205" s="577"/>
      <c r="B205" s="613"/>
      <c r="C205" s="579"/>
      <c r="D205" s="49" t="s">
        <v>11</v>
      </c>
      <c r="E205" s="52">
        <v>0</v>
      </c>
      <c r="F205" s="4">
        <v>0</v>
      </c>
      <c r="G205" s="4">
        <v>0</v>
      </c>
      <c r="H205" s="48">
        <v>0</v>
      </c>
      <c r="I205" s="52">
        <v>0</v>
      </c>
      <c r="J205" s="4">
        <v>0</v>
      </c>
      <c r="K205" s="4">
        <v>1</v>
      </c>
      <c r="L205" s="8">
        <v>1</v>
      </c>
    </row>
    <row r="206" spans="1:12">
      <c r="A206" s="577"/>
      <c r="B206" s="613"/>
      <c r="C206" s="579"/>
      <c r="D206" s="49" t="s">
        <v>14</v>
      </c>
      <c r="E206" s="52">
        <v>1</v>
      </c>
      <c r="F206" s="4">
        <v>0</v>
      </c>
      <c r="G206" s="4">
        <v>1</v>
      </c>
      <c r="H206" s="48">
        <v>2</v>
      </c>
      <c r="I206" s="52">
        <v>1</v>
      </c>
      <c r="J206" s="4">
        <v>0</v>
      </c>
      <c r="K206" s="4">
        <v>1</v>
      </c>
      <c r="L206" s="8">
        <v>2</v>
      </c>
    </row>
    <row r="207" spans="1:12">
      <c r="A207" s="466" t="s">
        <v>18</v>
      </c>
      <c r="B207" s="467"/>
      <c r="C207" s="467"/>
      <c r="D207" s="468"/>
      <c r="E207" s="9">
        <f t="shared" ref="E207:L207" si="24">SUM(E204:E206)</f>
        <v>1</v>
      </c>
      <c r="F207" s="10">
        <v>0</v>
      </c>
      <c r="G207" s="10">
        <f t="shared" si="24"/>
        <v>1</v>
      </c>
      <c r="H207" s="47">
        <f t="shared" si="24"/>
        <v>2</v>
      </c>
      <c r="I207" s="9">
        <f t="shared" si="24"/>
        <v>2</v>
      </c>
      <c r="J207" s="10">
        <v>0</v>
      </c>
      <c r="K207" s="10">
        <f t="shared" si="24"/>
        <v>2</v>
      </c>
      <c r="L207" s="18">
        <f t="shared" si="24"/>
        <v>4</v>
      </c>
    </row>
    <row r="208" spans="1:12">
      <c r="A208" s="83"/>
      <c r="B208" s="83"/>
      <c r="C208" s="83"/>
      <c r="D208" s="84"/>
      <c r="E208" s="82"/>
      <c r="F208" s="83"/>
      <c r="G208" s="83"/>
      <c r="H208" s="84"/>
      <c r="I208" s="82"/>
      <c r="J208" s="83"/>
      <c r="K208" s="83"/>
      <c r="L208" s="99"/>
    </row>
    <row r="209" spans="1:12" ht="13.5" thickBot="1">
      <c r="A209" s="615" t="s">
        <v>37</v>
      </c>
      <c r="B209" s="616"/>
      <c r="C209" s="616"/>
      <c r="D209" s="617"/>
      <c r="E209" s="192">
        <f>+E164+E169+E174+E177+E180+E183+E186+E191+E196+E199+E202+E207</f>
        <v>6</v>
      </c>
      <c r="F209" s="193"/>
      <c r="G209" s="193">
        <f t="shared" ref="G209:L209" si="25">+G164+G169+G174+G177+G180+G183+G186+G191+G196+G199+G202+G207</f>
        <v>12</v>
      </c>
      <c r="H209" s="194">
        <f t="shared" si="25"/>
        <v>18</v>
      </c>
      <c r="I209" s="196">
        <f t="shared" si="25"/>
        <v>22</v>
      </c>
      <c r="J209" s="197"/>
      <c r="K209" s="197">
        <f t="shared" si="25"/>
        <v>18</v>
      </c>
      <c r="L209" s="198">
        <f t="shared" si="25"/>
        <v>39</v>
      </c>
    </row>
    <row r="210" spans="1:12" ht="13.5" thickBot="1">
      <c r="A210" s="95"/>
      <c r="B210" s="95"/>
      <c r="C210" s="95"/>
      <c r="D210" s="95"/>
      <c r="E210" s="119"/>
      <c r="F210" s="115"/>
      <c r="G210" s="115"/>
      <c r="H210" s="115"/>
      <c r="I210" s="142"/>
      <c r="J210" s="95"/>
      <c r="K210" s="95"/>
      <c r="L210" s="143"/>
    </row>
    <row r="211" spans="1:12" ht="24.75">
      <c r="A211" s="13">
        <v>34</v>
      </c>
      <c r="B211" s="32" t="s">
        <v>114</v>
      </c>
      <c r="C211" s="14" t="s">
        <v>115</v>
      </c>
      <c r="D211" s="54" t="s">
        <v>14</v>
      </c>
      <c r="E211" s="55">
        <v>0</v>
      </c>
      <c r="F211" s="16">
        <v>0</v>
      </c>
      <c r="G211" s="16">
        <v>1</v>
      </c>
      <c r="H211" s="57">
        <v>1</v>
      </c>
      <c r="I211" s="55">
        <v>1</v>
      </c>
      <c r="J211" s="16">
        <v>0</v>
      </c>
      <c r="K211" s="16">
        <v>1</v>
      </c>
      <c r="L211" s="17">
        <v>2</v>
      </c>
    </row>
    <row r="212" spans="1:12">
      <c r="A212" s="472" t="s">
        <v>18</v>
      </c>
      <c r="B212" s="467"/>
      <c r="C212" s="467"/>
      <c r="D212" s="467"/>
      <c r="E212" s="56">
        <f t="shared" ref="E212:L212" si="26">SUM(E211)</f>
        <v>0</v>
      </c>
      <c r="F212" s="20">
        <v>0</v>
      </c>
      <c r="G212" s="20">
        <f t="shared" si="26"/>
        <v>1</v>
      </c>
      <c r="H212" s="58">
        <f t="shared" si="26"/>
        <v>1</v>
      </c>
      <c r="I212" s="56">
        <f t="shared" si="26"/>
        <v>1</v>
      </c>
      <c r="J212" s="20">
        <v>0</v>
      </c>
      <c r="K212" s="20">
        <f t="shared" si="26"/>
        <v>1</v>
      </c>
      <c r="L212" s="21">
        <f t="shared" si="26"/>
        <v>2</v>
      </c>
    </row>
    <row r="213" spans="1:12" s="114" customFormat="1">
      <c r="A213" s="108"/>
      <c r="B213" s="107"/>
      <c r="C213" s="107"/>
      <c r="D213" s="107"/>
      <c r="E213" s="108"/>
      <c r="F213" s="107"/>
      <c r="G213" s="107"/>
      <c r="H213" s="107"/>
      <c r="I213" s="108"/>
      <c r="J213" s="107"/>
      <c r="K213" s="107"/>
      <c r="L213" s="109"/>
    </row>
    <row r="214" spans="1:12">
      <c r="A214" s="575">
        <v>35</v>
      </c>
      <c r="B214" s="613" t="s">
        <v>116</v>
      </c>
      <c r="C214" s="579" t="s">
        <v>117</v>
      </c>
      <c r="D214" s="49" t="s">
        <v>10</v>
      </c>
      <c r="E214" s="52">
        <v>0</v>
      </c>
      <c r="F214" s="4">
        <v>0</v>
      </c>
      <c r="G214" s="4">
        <v>0</v>
      </c>
      <c r="H214" s="48">
        <v>0</v>
      </c>
      <c r="I214" s="52">
        <v>1</v>
      </c>
      <c r="J214" s="4">
        <v>0</v>
      </c>
      <c r="K214" s="4">
        <v>0</v>
      </c>
      <c r="L214" s="8">
        <v>1</v>
      </c>
    </row>
    <row r="215" spans="1:12">
      <c r="A215" s="575"/>
      <c r="B215" s="613"/>
      <c r="C215" s="579"/>
      <c r="D215" s="49" t="s">
        <v>11</v>
      </c>
      <c r="E215" s="52">
        <v>0</v>
      </c>
      <c r="F215" s="4">
        <v>0</v>
      </c>
      <c r="G215" s="4">
        <v>0</v>
      </c>
      <c r="H215" s="48">
        <v>0</v>
      </c>
      <c r="I215" s="52">
        <v>0</v>
      </c>
      <c r="J215" s="4">
        <v>0</v>
      </c>
      <c r="K215" s="4">
        <v>1</v>
      </c>
      <c r="L215" s="8">
        <v>1</v>
      </c>
    </row>
    <row r="216" spans="1:12">
      <c r="A216" s="575"/>
      <c r="B216" s="613"/>
      <c r="C216" s="579"/>
      <c r="D216" s="49" t="s">
        <v>14</v>
      </c>
      <c r="E216" s="52">
        <v>1</v>
      </c>
      <c r="F216" s="4">
        <v>0</v>
      </c>
      <c r="G216" s="4">
        <v>1</v>
      </c>
      <c r="H216" s="48">
        <v>2</v>
      </c>
      <c r="I216" s="52">
        <v>1</v>
      </c>
      <c r="J216" s="4">
        <v>0</v>
      </c>
      <c r="K216" s="4">
        <v>1</v>
      </c>
      <c r="L216" s="8">
        <v>2</v>
      </c>
    </row>
    <row r="217" spans="1:12">
      <c r="A217" s="472" t="s">
        <v>18</v>
      </c>
      <c r="B217" s="467"/>
      <c r="C217" s="467"/>
      <c r="D217" s="467"/>
      <c r="E217" s="56">
        <f t="shared" ref="E217:L217" si="27">SUM(E214:E216)</f>
        <v>1</v>
      </c>
      <c r="F217" s="20">
        <v>0</v>
      </c>
      <c r="G217" s="20">
        <f t="shared" si="27"/>
        <v>1</v>
      </c>
      <c r="H217" s="58">
        <f t="shared" si="27"/>
        <v>2</v>
      </c>
      <c r="I217" s="56">
        <f t="shared" si="27"/>
        <v>2</v>
      </c>
      <c r="J217" s="20">
        <v>0</v>
      </c>
      <c r="K217" s="20">
        <f t="shared" si="27"/>
        <v>2</v>
      </c>
      <c r="L217" s="21">
        <f t="shared" si="27"/>
        <v>4</v>
      </c>
    </row>
    <row r="218" spans="1:12">
      <c r="A218" s="112"/>
      <c r="B218" s="111"/>
      <c r="C218" s="111"/>
      <c r="D218" s="111"/>
      <c r="E218" s="112"/>
      <c r="F218" s="111"/>
      <c r="G218" s="111"/>
      <c r="H218" s="111"/>
      <c r="I218" s="112"/>
      <c r="J218" s="111"/>
      <c r="K218" s="111"/>
      <c r="L218" s="113"/>
    </row>
    <row r="219" spans="1:12" ht="24.75">
      <c r="A219" s="33">
        <v>36</v>
      </c>
      <c r="B219" s="29" t="s">
        <v>118</v>
      </c>
      <c r="C219" s="19" t="s">
        <v>119</v>
      </c>
      <c r="D219" s="49" t="s">
        <v>14</v>
      </c>
      <c r="E219" s="61">
        <v>1</v>
      </c>
      <c r="F219" s="31">
        <v>0</v>
      </c>
      <c r="G219" s="31">
        <v>1</v>
      </c>
      <c r="H219" s="139">
        <v>2</v>
      </c>
      <c r="I219" s="61">
        <v>2</v>
      </c>
      <c r="J219" s="31">
        <v>0</v>
      </c>
      <c r="K219" s="31">
        <v>2</v>
      </c>
      <c r="L219" s="35">
        <v>4</v>
      </c>
    </row>
    <row r="220" spans="1:12">
      <c r="A220" s="472" t="s">
        <v>18</v>
      </c>
      <c r="B220" s="467"/>
      <c r="C220" s="467"/>
      <c r="D220" s="467"/>
      <c r="E220" s="56">
        <v>1</v>
      </c>
      <c r="F220" s="20">
        <v>0</v>
      </c>
      <c r="G220" s="20">
        <v>1</v>
      </c>
      <c r="H220" s="58">
        <v>2</v>
      </c>
      <c r="I220" s="56">
        <v>2</v>
      </c>
      <c r="J220" s="20">
        <v>0</v>
      </c>
      <c r="K220" s="20">
        <v>2</v>
      </c>
      <c r="L220" s="21">
        <v>4</v>
      </c>
    </row>
    <row r="221" spans="1:12">
      <c r="A221" s="126"/>
      <c r="B221" s="127"/>
      <c r="C221" s="127"/>
      <c r="D221" s="128"/>
      <c r="E221" s="126"/>
      <c r="F221" s="127"/>
      <c r="G221" s="127"/>
      <c r="H221" s="128"/>
      <c r="I221" s="126"/>
      <c r="J221" s="127"/>
      <c r="K221" s="127"/>
      <c r="L221" s="129"/>
    </row>
    <row r="222" spans="1:12">
      <c r="A222" s="575">
        <v>37</v>
      </c>
      <c r="B222" s="613" t="s">
        <v>120</v>
      </c>
      <c r="C222" s="609" t="s">
        <v>121</v>
      </c>
      <c r="D222" s="49" t="s">
        <v>10</v>
      </c>
      <c r="E222" s="52">
        <v>0</v>
      </c>
      <c r="F222" s="4">
        <v>0</v>
      </c>
      <c r="G222" s="4">
        <v>0</v>
      </c>
      <c r="H222" s="48">
        <v>0</v>
      </c>
      <c r="I222" s="52">
        <v>1</v>
      </c>
      <c r="J222" s="4">
        <v>0</v>
      </c>
      <c r="K222" s="4">
        <v>0</v>
      </c>
      <c r="L222" s="8">
        <v>1</v>
      </c>
    </row>
    <row r="223" spans="1:12">
      <c r="A223" s="575"/>
      <c r="B223" s="613"/>
      <c r="C223" s="579"/>
      <c r="D223" s="49" t="s">
        <v>11</v>
      </c>
      <c r="E223" s="52">
        <v>0</v>
      </c>
      <c r="F223" s="4">
        <v>0</v>
      </c>
      <c r="G223" s="4">
        <v>0</v>
      </c>
      <c r="H223" s="48">
        <v>0</v>
      </c>
      <c r="I223" s="52">
        <v>1</v>
      </c>
      <c r="J223" s="4">
        <v>0</v>
      </c>
      <c r="K223" s="4">
        <v>1</v>
      </c>
      <c r="L223" s="8">
        <v>2</v>
      </c>
    </row>
    <row r="224" spans="1:12">
      <c r="A224" s="575"/>
      <c r="B224" s="613"/>
      <c r="C224" s="579"/>
      <c r="D224" s="49" t="s">
        <v>14</v>
      </c>
      <c r="E224" s="52">
        <v>1</v>
      </c>
      <c r="F224" s="4">
        <v>0</v>
      </c>
      <c r="G224" s="4">
        <v>1</v>
      </c>
      <c r="H224" s="48">
        <v>2</v>
      </c>
      <c r="I224" s="52">
        <v>1</v>
      </c>
      <c r="J224" s="4">
        <v>0</v>
      </c>
      <c r="K224" s="4">
        <v>1</v>
      </c>
      <c r="L224" s="8">
        <v>2</v>
      </c>
    </row>
    <row r="225" spans="1:12">
      <c r="A225" s="472" t="s">
        <v>18</v>
      </c>
      <c r="B225" s="467"/>
      <c r="C225" s="467"/>
      <c r="D225" s="467"/>
      <c r="E225" s="56">
        <v>1</v>
      </c>
      <c r="F225" s="20">
        <v>0</v>
      </c>
      <c r="G225" s="20">
        <v>1</v>
      </c>
      <c r="H225" s="58">
        <v>2</v>
      </c>
      <c r="I225" s="56">
        <v>3</v>
      </c>
      <c r="J225" s="20">
        <v>0</v>
      </c>
      <c r="K225" s="20">
        <v>2</v>
      </c>
      <c r="L225" s="21">
        <v>5</v>
      </c>
    </row>
    <row r="226" spans="1:12">
      <c r="A226" s="72"/>
      <c r="B226" s="73"/>
      <c r="C226" s="74"/>
      <c r="D226" s="75"/>
      <c r="E226" s="130"/>
      <c r="F226" s="131"/>
      <c r="G226" s="131"/>
      <c r="H226" s="140"/>
      <c r="I226" s="130"/>
      <c r="J226" s="131"/>
      <c r="K226" s="131"/>
      <c r="L226" s="132"/>
    </row>
    <row r="227" spans="1:12">
      <c r="A227" s="575">
        <v>38</v>
      </c>
      <c r="B227" s="613" t="s">
        <v>122</v>
      </c>
      <c r="C227" s="579" t="s">
        <v>123</v>
      </c>
      <c r="D227" s="116" t="s">
        <v>10</v>
      </c>
      <c r="E227" s="52">
        <v>0</v>
      </c>
      <c r="F227" s="4">
        <v>0</v>
      </c>
      <c r="G227" s="4">
        <v>0</v>
      </c>
      <c r="H227" s="48">
        <v>0</v>
      </c>
      <c r="I227" s="52">
        <v>1</v>
      </c>
      <c r="J227" s="4">
        <v>0</v>
      </c>
      <c r="K227" s="4">
        <v>0</v>
      </c>
      <c r="L227" s="8">
        <v>1</v>
      </c>
    </row>
    <row r="228" spans="1:12">
      <c r="A228" s="575"/>
      <c r="B228" s="613"/>
      <c r="C228" s="579"/>
      <c r="D228" s="116" t="s">
        <v>11</v>
      </c>
      <c r="E228" s="52">
        <v>0</v>
      </c>
      <c r="F228" s="4">
        <v>0</v>
      </c>
      <c r="G228" s="4">
        <v>0</v>
      </c>
      <c r="H228" s="48">
        <v>0</v>
      </c>
      <c r="I228" s="52">
        <v>0</v>
      </c>
      <c r="J228" s="4">
        <v>0</v>
      </c>
      <c r="K228" s="4">
        <v>1</v>
      </c>
      <c r="L228" s="8">
        <v>1</v>
      </c>
    </row>
    <row r="229" spans="1:12">
      <c r="A229" s="575"/>
      <c r="B229" s="613"/>
      <c r="C229" s="579"/>
      <c r="D229" s="116" t="s">
        <v>14</v>
      </c>
      <c r="E229" s="52">
        <v>1</v>
      </c>
      <c r="F229" s="4">
        <v>0</v>
      </c>
      <c r="G229" s="4">
        <v>1</v>
      </c>
      <c r="H229" s="48">
        <v>2</v>
      </c>
      <c r="I229" s="52">
        <v>1</v>
      </c>
      <c r="J229" s="4">
        <v>0</v>
      </c>
      <c r="K229" s="4">
        <v>1</v>
      </c>
      <c r="L229" s="8">
        <v>2</v>
      </c>
    </row>
    <row r="230" spans="1:12">
      <c r="A230" s="472" t="s">
        <v>18</v>
      </c>
      <c r="B230" s="467"/>
      <c r="C230" s="467"/>
      <c r="D230" s="467"/>
      <c r="E230" s="56">
        <f t="shared" ref="E230:L230" si="28">SUM(E227:E229)</f>
        <v>1</v>
      </c>
      <c r="F230" s="20">
        <v>0</v>
      </c>
      <c r="G230" s="20">
        <f t="shared" si="28"/>
        <v>1</v>
      </c>
      <c r="H230" s="58">
        <f t="shared" si="28"/>
        <v>2</v>
      </c>
      <c r="I230" s="56">
        <f t="shared" si="28"/>
        <v>2</v>
      </c>
      <c r="J230" s="20">
        <v>0</v>
      </c>
      <c r="K230" s="20">
        <f t="shared" si="28"/>
        <v>2</v>
      </c>
      <c r="L230" s="21">
        <f t="shared" si="28"/>
        <v>4</v>
      </c>
    </row>
    <row r="231" spans="1:12">
      <c r="A231" s="72"/>
      <c r="B231" s="73"/>
      <c r="C231" s="74"/>
      <c r="D231" s="75"/>
      <c r="E231" s="130"/>
      <c r="F231" s="131"/>
      <c r="G231" s="131"/>
      <c r="H231" s="140"/>
      <c r="I231" s="130"/>
      <c r="J231" s="131"/>
      <c r="K231" s="131"/>
      <c r="L231" s="132"/>
    </row>
    <row r="232" spans="1:12">
      <c r="A232" s="575">
        <v>39</v>
      </c>
      <c r="B232" s="613" t="s">
        <v>124</v>
      </c>
      <c r="C232" s="579" t="s">
        <v>125</v>
      </c>
      <c r="D232" s="116" t="s">
        <v>10</v>
      </c>
      <c r="E232" s="52">
        <v>0</v>
      </c>
      <c r="F232" s="4">
        <v>0</v>
      </c>
      <c r="G232" s="4">
        <v>0</v>
      </c>
      <c r="H232" s="48">
        <v>0</v>
      </c>
      <c r="I232" s="52">
        <v>1</v>
      </c>
      <c r="J232" s="4">
        <v>0</v>
      </c>
      <c r="K232" s="4">
        <v>0</v>
      </c>
      <c r="L232" s="8">
        <v>1</v>
      </c>
    </row>
    <row r="233" spans="1:12">
      <c r="A233" s="575"/>
      <c r="B233" s="613"/>
      <c r="C233" s="579"/>
      <c r="D233" s="116" t="s">
        <v>14</v>
      </c>
      <c r="E233" s="52">
        <v>1</v>
      </c>
      <c r="F233" s="4">
        <v>0</v>
      </c>
      <c r="G233" s="4">
        <v>1</v>
      </c>
      <c r="H233" s="48">
        <v>2</v>
      </c>
      <c r="I233" s="52">
        <v>1</v>
      </c>
      <c r="J233" s="4">
        <v>0</v>
      </c>
      <c r="K233" s="4">
        <v>1</v>
      </c>
      <c r="L233" s="8">
        <v>2</v>
      </c>
    </row>
    <row r="234" spans="1:12">
      <c r="A234" s="575"/>
      <c r="B234" s="613"/>
      <c r="C234" s="579"/>
      <c r="D234" s="116" t="s">
        <v>11</v>
      </c>
      <c r="E234" s="52">
        <v>0</v>
      </c>
      <c r="F234" s="4">
        <v>0</v>
      </c>
      <c r="G234" s="4">
        <v>0</v>
      </c>
      <c r="H234" s="48">
        <v>0</v>
      </c>
      <c r="I234" s="52">
        <v>0</v>
      </c>
      <c r="J234" s="4">
        <v>0</v>
      </c>
      <c r="K234" s="4">
        <v>1</v>
      </c>
      <c r="L234" s="8">
        <v>1</v>
      </c>
    </row>
    <row r="235" spans="1:12">
      <c r="A235" s="472" t="s">
        <v>18</v>
      </c>
      <c r="B235" s="467"/>
      <c r="C235" s="467"/>
      <c r="D235" s="467"/>
      <c r="E235" s="56">
        <v>1</v>
      </c>
      <c r="F235" s="20">
        <v>0</v>
      </c>
      <c r="G235" s="20">
        <v>1</v>
      </c>
      <c r="H235" s="58">
        <v>2</v>
      </c>
      <c r="I235" s="56">
        <f>SUM(I232:I234)</f>
        <v>2</v>
      </c>
      <c r="J235" s="20">
        <v>0</v>
      </c>
      <c r="K235" s="20">
        <f>SUM(K232:K234)</f>
        <v>2</v>
      </c>
      <c r="L235" s="21">
        <f>SUM(L232:L234)</f>
        <v>4</v>
      </c>
    </row>
    <row r="236" spans="1:12">
      <c r="A236" s="82"/>
      <c r="B236" s="83"/>
      <c r="C236" s="83"/>
      <c r="D236" s="84"/>
      <c r="E236" s="69"/>
      <c r="F236" s="70"/>
      <c r="G236" s="70"/>
      <c r="H236" s="85"/>
      <c r="I236" s="69"/>
      <c r="J236" s="70"/>
      <c r="K236" s="70"/>
      <c r="L236" s="71"/>
    </row>
    <row r="237" spans="1:12">
      <c r="A237" s="575">
        <v>40</v>
      </c>
      <c r="B237" s="613" t="s">
        <v>126</v>
      </c>
      <c r="C237" s="579" t="s">
        <v>127</v>
      </c>
      <c r="D237" s="49" t="s">
        <v>10</v>
      </c>
      <c r="E237" s="52">
        <v>0</v>
      </c>
      <c r="F237" s="4">
        <v>0</v>
      </c>
      <c r="G237" s="4">
        <v>0</v>
      </c>
      <c r="H237" s="48">
        <v>0</v>
      </c>
      <c r="I237" s="52">
        <v>1</v>
      </c>
      <c r="J237" s="4">
        <v>0</v>
      </c>
      <c r="K237" s="4">
        <v>0</v>
      </c>
      <c r="L237" s="8">
        <v>1</v>
      </c>
    </row>
    <row r="238" spans="1:12">
      <c r="A238" s="575"/>
      <c r="B238" s="613"/>
      <c r="C238" s="579"/>
      <c r="D238" s="49" t="s">
        <v>11</v>
      </c>
      <c r="E238" s="52">
        <v>0</v>
      </c>
      <c r="F238" s="4">
        <v>0</v>
      </c>
      <c r="G238" s="4">
        <v>0</v>
      </c>
      <c r="H238" s="48">
        <v>0</v>
      </c>
      <c r="I238" s="52">
        <v>0</v>
      </c>
      <c r="J238" s="4">
        <v>0</v>
      </c>
      <c r="K238" s="4">
        <v>1</v>
      </c>
      <c r="L238" s="8">
        <v>1</v>
      </c>
    </row>
    <row r="239" spans="1:12">
      <c r="A239" s="575"/>
      <c r="B239" s="613"/>
      <c r="C239" s="579"/>
      <c r="D239" s="49" t="s">
        <v>128</v>
      </c>
      <c r="E239" s="52">
        <v>1</v>
      </c>
      <c r="F239" s="4">
        <v>0</v>
      </c>
      <c r="G239" s="4">
        <v>1</v>
      </c>
      <c r="H239" s="48">
        <v>2</v>
      </c>
      <c r="I239" s="52">
        <v>1</v>
      </c>
      <c r="J239" s="4">
        <v>0</v>
      </c>
      <c r="K239" s="4">
        <v>1</v>
      </c>
      <c r="L239" s="8">
        <v>2</v>
      </c>
    </row>
    <row r="240" spans="1:12">
      <c r="A240" s="472" t="s">
        <v>18</v>
      </c>
      <c r="B240" s="467"/>
      <c r="C240" s="467"/>
      <c r="D240" s="467"/>
      <c r="E240" s="56">
        <f t="shared" ref="E240:L240" si="29">SUM(E237:E239)</f>
        <v>1</v>
      </c>
      <c r="F240" s="20">
        <v>0</v>
      </c>
      <c r="G240" s="20">
        <f t="shared" si="29"/>
        <v>1</v>
      </c>
      <c r="H240" s="58">
        <f t="shared" si="29"/>
        <v>2</v>
      </c>
      <c r="I240" s="56">
        <f t="shared" si="29"/>
        <v>2</v>
      </c>
      <c r="J240" s="20">
        <v>0</v>
      </c>
      <c r="K240" s="20">
        <f t="shared" si="29"/>
        <v>2</v>
      </c>
      <c r="L240" s="21">
        <f t="shared" si="29"/>
        <v>4</v>
      </c>
    </row>
    <row r="241" spans="1:12">
      <c r="A241" s="72"/>
      <c r="B241" s="73"/>
      <c r="C241" s="74"/>
      <c r="D241" s="75"/>
      <c r="E241" s="130"/>
      <c r="F241" s="131"/>
      <c r="G241" s="131"/>
      <c r="H241" s="140"/>
      <c r="I241" s="130"/>
      <c r="J241" s="131"/>
      <c r="K241" s="131"/>
      <c r="L241" s="132"/>
    </row>
    <row r="242" spans="1:12">
      <c r="A242" s="575">
        <v>41</v>
      </c>
      <c r="B242" s="613" t="s">
        <v>129</v>
      </c>
      <c r="C242" s="579" t="s">
        <v>130</v>
      </c>
      <c r="D242" s="49" t="s">
        <v>10</v>
      </c>
      <c r="E242" s="52">
        <v>0</v>
      </c>
      <c r="F242" s="4">
        <v>0</v>
      </c>
      <c r="G242" s="4">
        <v>0</v>
      </c>
      <c r="H242" s="48">
        <v>0</v>
      </c>
      <c r="I242" s="52">
        <v>1</v>
      </c>
      <c r="J242" s="4">
        <v>0</v>
      </c>
      <c r="K242" s="4">
        <v>0</v>
      </c>
      <c r="L242" s="8">
        <v>1</v>
      </c>
    </row>
    <row r="243" spans="1:12">
      <c r="A243" s="575"/>
      <c r="B243" s="613"/>
      <c r="C243" s="579"/>
      <c r="D243" s="49" t="s">
        <v>11</v>
      </c>
      <c r="E243" s="52">
        <v>0</v>
      </c>
      <c r="F243" s="4">
        <v>0</v>
      </c>
      <c r="G243" s="4">
        <v>0</v>
      </c>
      <c r="H243" s="48">
        <v>0</v>
      </c>
      <c r="I243" s="52">
        <v>0</v>
      </c>
      <c r="J243" s="4">
        <v>0</v>
      </c>
      <c r="K243" s="4">
        <v>1</v>
      </c>
      <c r="L243" s="8">
        <v>1</v>
      </c>
    </row>
    <row r="244" spans="1:12">
      <c r="A244" s="575"/>
      <c r="B244" s="613"/>
      <c r="C244" s="579"/>
      <c r="D244" s="49" t="s">
        <v>14</v>
      </c>
      <c r="E244" s="52">
        <v>1</v>
      </c>
      <c r="F244" s="4">
        <v>0</v>
      </c>
      <c r="G244" s="4">
        <v>1</v>
      </c>
      <c r="H244" s="48">
        <v>2</v>
      </c>
      <c r="I244" s="52">
        <v>1</v>
      </c>
      <c r="J244" s="4">
        <v>0</v>
      </c>
      <c r="K244" s="4">
        <v>1</v>
      </c>
      <c r="L244" s="8">
        <v>2</v>
      </c>
    </row>
    <row r="245" spans="1:12">
      <c r="A245" s="472" t="s">
        <v>18</v>
      </c>
      <c r="B245" s="467"/>
      <c r="C245" s="467"/>
      <c r="D245" s="467"/>
      <c r="E245" s="56">
        <v>1</v>
      </c>
      <c r="F245" s="20">
        <v>0</v>
      </c>
      <c r="G245" s="20">
        <v>1</v>
      </c>
      <c r="H245" s="58">
        <v>2</v>
      </c>
      <c r="I245" s="56">
        <v>2</v>
      </c>
      <c r="J245" s="20">
        <v>0</v>
      </c>
      <c r="K245" s="20">
        <v>2</v>
      </c>
      <c r="L245" s="21">
        <v>4</v>
      </c>
    </row>
    <row r="246" spans="1:12">
      <c r="A246" s="72"/>
      <c r="B246" s="73"/>
      <c r="C246" s="74"/>
      <c r="D246" s="75"/>
      <c r="E246" s="76"/>
      <c r="F246" s="77"/>
      <c r="G246" s="77"/>
      <c r="H246" s="86"/>
      <c r="I246" s="76"/>
      <c r="J246" s="77"/>
      <c r="K246" s="77"/>
      <c r="L246" s="78"/>
    </row>
    <row r="247" spans="1:12" ht="24.75">
      <c r="A247" s="2">
        <v>42</v>
      </c>
      <c r="B247" s="29" t="s">
        <v>131</v>
      </c>
      <c r="C247" s="7" t="s">
        <v>132</v>
      </c>
      <c r="D247" s="49" t="s">
        <v>14</v>
      </c>
      <c r="E247" s="52">
        <v>0</v>
      </c>
      <c r="F247" s="4">
        <v>0</v>
      </c>
      <c r="G247" s="4">
        <v>1</v>
      </c>
      <c r="H247" s="48">
        <v>1</v>
      </c>
      <c r="I247" s="52">
        <v>1</v>
      </c>
      <c r="J247" s="4">
        <v>0</v>
      </c>
      <c r="K247" s="4">
        <v>1</v>
      </c>
      <c r="L247" s="8">
        <v>2</v>
      </c>
    </row>
    <row r="248" spans="1:12">
      <c r="A248" s="472" t="s">
        <v>18</v>
      </c>
      <c r="B248" s="467"/>
      <c r="C248" s="467"/>
      <c r="D248" s="467"/>
      <c r="E248" s="56">
        <f t="shared" ref="E248:L248" si="30">SUM(E247)</f>
        <v>0</v>
      </c>
      <c r="F248" s="20">
        <v>0</v>
      </c>
      <c r="G248" s="20">
        <f t="shared" si="30"/>
        <v>1</v>
      </c>
      <c r="H248" s="58">
        <f t="shared" si="30"/>
        <v>1</v>
      </c>
      <c r="I248" s="56">
        <f t="shared" si="30"/>
        <v>1</v>
      </c>
      <c r="J248" s="20">
        <v>0</v>
      </c>
      <c r="K248" s="20">
        <f t="shared" si="30"/>
        <v>1</v>
      </c>
      <c r="L248" s="21">
        <f t="shared" si="30"/>
        <v>2</v>
      </c>
    </row>
    <row r="249" spans="1:12">
      <c r="A249" s="72"/>
      <c r="B249" s="73"/>
      <c r="C249" s="74"/>
      <c r="D249" s="75"/>
      <c r="E249" s="76"/>
      <c r="F249" s="77"/>
      <c r="G249" s="77"/>
      <c r="H249" s="86"/>
      <c r="I249" s="76"/>
      <c r="J249" s="77"/>
      <c r="K249" s="77"/>
      <c r="L249" s="78"/>
    </row>
    <row r="250" spans="1:12">
      <c r="A250" s="575">
        <v>43</v>
      </c>
      <c r="B250" s="613" t="s">
        <v>133</v>
      </c>
      <c r="C250" s="579" t="s">
        <v>134</v>
      </c>
      <c r="D250" s="49" t="s">
        <v>10</v>
      </c>
      <c r="E250" s="52">
        <v>0</v>
      </c>
      <c r="F250" s="4">
        <v>0</v>
      </c>
      <c r="G250" s="4">
        <v>0</v>
      </c>
      <c r="H250" s="48">
        <v>0</v>
      </c>
      <c r="I250" s="52">
        <v>1</v>
      </c>
      <c r="J250" s="4">
        <v>0</v>
      </c>
      <c r="K250" s="4">
        <v>0</v>
      </c>
      <c r="L250" s="8">
        <v>1</v>
      </c>
    </row>
    <row r="251" spans="1:12">
      <c r="A251" s="575"/>
      <c r="B251" s="613"/>
      <c r="C251" s="579"/>
      <c r="D251" s="49" t="s">
        <v>14</v>
      </c>
      <c r="E251" s="52">
        <v>1</v>
      </c>
      <c r="F251" s="4">
        <v>0</v>
      </c>
      <c r="G251" s="4">
        <v>1</v>
      </c>
      <c r="H251" s="48">
        <v>2</v>
      </c>
      <c r="I251" s="52">
        <v>1</v>
      </c>
      <c r="J251" s="4">
        <v>0</v>
      </c>
      <c r="K251" s="4">
        <v>1</v>
      </c>
      <c r="L251" s="8">
        <v>2</v>
      </c>
    </row>
    <row r="252" spans="1:12">
      <c r="A252" s="472" t="s">
        <v>18</v>
      </c>
      <c r="B252" s="467"/>
      <c r="C252" s="467"/>
      <c r="D252" s="467"/>
      <c r="E252" s="9">
        <f t="shared" ref="E252:L252" si="31">SUM(E250:E251)</f>
        <v>1</v>
      </c>
      <c r="F252" s="10">
        <v>0</v>
      </c>
      <c r="G252" s="10">
        <f t="shared" si="31"/>
        <v>1</v>
      </c>
      <c r="H252" s="47">
        <f t="shared" si="31"/>
        <v>2</v>
      </c>
      <c r="I252" s="9">
        <f t="shared" si="31"/>
        <v>2</v>
      </c>
      <c r="J252" s="10">
        <v>0</v>
      </c>
      <c r="K252" s="10">
        <f t="shared" si="31"/>
        <v>1</v>
      </c>
      <c r="L252" s="18">
        <f t="shared" si="31"/>
        <v>3</v>
      </c>
    </row>
    <row r="253" spans="1:12">
      <c r="A253" s="112"/>
      <c r="B253" s="111"/>
      <c r="C253" s="111"/>
      <c r="D253" s="111"/>
      <c r="E253" s="112"/>
      <c r="F253" s="111"/>
      <c r="G253" s="111"/>
      <c r="H253" s="111"/>
      <c r="I253" s="112"/>
      <c r="J253" s="111"/>
      <c r="K253" s="111"/>
      <c r="L253" s="113"/>
    </row>
    <row r="254" spans="1:12" ht="41.25">
      <c r="A254" s="2">
        <v>44</v>
      </c>
      <c r="B254" s="29" t="s">
        <v>135</v>
      </c>
      <c r="C254" s="7" t="s">
        <v>136</v>
      </c>
      <c r="D254" s="49" t="s">
        <v>14</v>
      </c>
      <c r="E254" s="52">
        <v>0</v>
      </c>
      <c r="F254" s="4">
        <v>0</v>
      </c>
      <c r="G254" s="4">
        <v>1</v>
      </c>
      <c r="H254" s="48">
        <v>1</v>
      </c>
      <c r="I254" s="52">
        <v>1</v>
      </c>
      <c r="J254" s="4">
        <v>0</v>
      </c>
      <c r="K254" s="4">
        <v>1</v>
      </c>
      <c r="L254" s="8">
        <v>2</v>
      </c>
    </row>
    <row r="255" spans="1:12">
      <c r="A255" s="472" t="s">
        <v>18</v>
      </c>
      <c r="B255" s="467"/>
      <c r="C255" s="467"/>
      <c r="D255" s="467"/>
      <c r="E255" s="56">
        <f t="shared" ref="E255:L255" si="32">SUM(E254)</f>
        <v>0</v>
      </c>
      <c r="F255" s="20">
        <v>0</v>
      </c>
      <c r="G255" s="20">
        <f t="shared" si="32"/>
        <v>1</v>
      </c>
      <c r="H255" s="58">
        <f t="shared" si="32"/>
        <v>1</v>
      </c>
      <c r="I255" s="56">
        <f t="shared" si="32"/>
        <v>1</v>
      </c>
      <c r="J255" s="20">
        <v>0</v>
      </c>
      <c r="K255" s="20">
        <f t="shared" si="32"/>
        <v>1</v>
      </c>
      <c r="L255" s="21">
        <f t="shared" si="32"/>
        <v>2</v>
      </c>
    </row>
    <row r="256" spans="1:12">
      <c r="A256" s="82"/>
      <c r="B256" s="83"/>
      <c r="C256" s="83"/>
      <c r="D256" s="84"/>
      <c r="E256" s="82"/>
      <c r="F256" s="83"/>
      <c r="G256" s="83"/>
      <c r="H256" s="84"/>
      <c r="I256" s="82"/>
      <c r="J256" s="83"/>
      <c r="K256" s="83"/>
      <c r="L256" s="99"/>
    </row>
    <row r="257" spans="1:12">
      <c r="A257" s="624">
        <v>45</v>
      </c>
      <c r="B257" s="621" t="s">
        <v>137</v>
      </c>
      <c r="C257" s="619" t="s">
        <v>138</v>
      </c>
      <c r="D257" s="117" t="s">
        <v>14</v>
      </c>
      <c r="E257" s="52">
        <v>1</v>
      </c>
      <c r="F257" s="4">
        <v>0</v>
      </c>
      <c r="G257" s="4">
        <v>0</v>
      </c>
      <c r="H257" s="48">
        <v>1</v>
      </c>
      <c r="I257" s="52">
        <v>0</v>
      </c>
      <c r="J257" s="4">
        <v>0</v>
      </c>
      <c r="K257" s="4">
        <v>1</v>
      </c>
      <c r="L257" s="8">
        <v>0</v>
      </c>
    </row>
    <row r="258" spans="1:12">
      <c r="A258" s="625"/>
      <c r="B258" s="622"/>
      <c r="C258" s="620"/>
      <c r="D258" s="166" t="s">
        <v>228</v>
      </c>
      <c r="E258" s="165">
        <v>0</v>
      </c>
      <c r="F258" s="4">
        <v>0</v>
      </c>
      <c r="G258" s="4">
        <v>0</v>
      </c>
      <c r="H258" s="48">
        <v>0</v>
      </c>
      <c r="I258" s="52">
        <v>1</v>
      </c>
      <c r="J258" s="4">
        <v>0</v>
      </c>
      <c r="K258" s="4">
        <v>0</v>
      </c>
      <c r="L258" s="8">
        <v>0</v>
      </c>
    </row>
    <row r="259" spans="1:12">
      <c r="A259" s="472" t="s">
        <v>18</v>
      </c>
      <c r="B259" s="467"/>
      <c r="C259" s="467"/>
      <c r="D259" s="468"/>
      <c r="E259" s="56">
        <f>SUM(E257:E257)</f>
        <v>1</v>
      </c>
      <c r="F259" s="20">
        <v>0</v>
      </c>
      <c r="G259" s="20">
        <v>0</v>
      </c>
      <c r="H259" s="58">
        <v>1</v>
      </c>
      <c r="I259" s="56">
        <v>1</v>
      </c>
      <c r="J259" s="20">
        <v>0</v>
      </c>
      <c r="K259" s="20">
        <v>1</v>
      </c>
      <c r="L259" s="21">
        <v>0</v>
      </c>
    </row>
    <row r="260" spans="1:12">
      <c r="A260" s="82"/>
      <c r="B260" s="83"/>
      <c r="C260" s="83"/>
      <c r="D260" s="84"/>
      <c r="E260" s="69"/>
      <c r="F260" s="70"/>
      <c r="G260" s="70"/>
      <c r="H260" s="85"/>
      <c r="I260" s="69"/>
      <c r="J260" s="70"/>
      <c r="K260" s="70"/>
      <c r="L260" s="71"/>
    </row>
    <row r="261" spans="1:12" ht="13.5" thickBot="1">
      <c r="A261" s="610" t="s">
        <v>37</v>
      </c>
      <c r="B261" s="611"/>
      <c r="C261" s="611"/>
      <c r="D261" s="611"/>
      <c r="E261" s="192">
        <f>+E212+E217+E220+E225+E230+E235+E240+E245+E248+E252+E255+E259</f>
        <v>9</v>
      </c>
      <c r="F261" s="193">
        <v>0</v>
      </c>
      <c r="G261" s="193">
        <f>+G212+G217+G220+G225+G230+G235+G240+G245+G248+G252+G255+G259</f>
        <v>11</v>
      </c>
      <c r="H261" s="194">
        <f>+H212+H217+H220+H225+H230+H235+H240+H245+H248+H252+H255+H259</f>
        <v>20</v>
      </c>
      <c r="I261" s="192">
        <f>+I212+I217+I220+I225+I230+I235+I240+I245+I248+I252+I255+I259</f>
        <v>21</v>
      </c>
      <c r="J261" s="193">
        <v>0</v>
      </c>
      <c r="K261" s="193">
        <f>+K212+K217+K220+K225+K230+K235+K240+K245+K248+K252+K255+K259</f>
        <v>19</v>
      </c>
      <c r="L261" s="195">
        <f>+L212+L217+L220+L225+L230+L235+L240+L245+L248+L252+L255+L259</f>
        <v>38</v>
      </c>
    </row>
    <row r="262" spans="1:12" ht="13.5" thickBot="1">
      <c r="A262" s="133"/>
      <c r="B262" s="133"/>
      <c r="C262" s="133"/>
      <c r="D262" s="134"/>
      <c r="E262" s="135"/>
      <c r="F262" s="136"/>
      <c r="G262" s="136"/>
      <c r="H262" s="141"/>
      <c r="I262" s="135"/>
      <c r="J262" s="136"/>
      <c r="K262" s="136"/>
      <c r="L262" s="137"/>
    </row>
    <row r="263" spans="1:12">
      <c r="A263" s="604">
        <v>46</v>
      </c>
      <c r="B263" s="623" t="s">
        <v>139</v>
      </c>
      <c r="C263" s="596" t="s">
        <v>140</v>
      </c>
      <c r="D263" s="54" t="s">
        <v>10</v>
      </c>
      <c r="E263" s="55">
        <v>0</v>
      </c>
      <c r="F263" s="16">
        <v>0</v>
      </c>
      <c r="G263" s="16">
        <v>0</v>
      </c>
      <c r="H263" s="57">
        <v>0</v>
      </c>
      <c r="I263" s="55">
        <v>1</v>
      </c>
      <c r="J263" s="16">
        <v>0</v>
      </c>
      <c r="K263" s="16">
        <v>0</v>
      </c>
      <c r="L263" s="17">
        <v>1</v>
      </c>
    </row>
    <row r="264" spans="1:12">
      <c r="A264" s="575"/>
      <c r="B264" s="613"/>
      <c r="C264" s="579"/>
      <c r="D264" s="49" t="s">
        <v>14</v>
      </c>
      <c r="E264" s="52">
        <v>1</v>
      </c>
      <c r="F264" s="4">
        <v>0</v>
      </c>
      <c r="G264" s="4">
        <v>1</v>
      </c>
      <c r="H264" s="48">
        <v>2</v>
      </c>
      <c r="I264" s="52">
        <v>1</v>
      </c>
      <c r="J264" s="4">
        <v>0</v>
      </c>
      <c r="K264" s="4">
        <v>2</v>
      </c>
      <c r="L264" s="8">
        <v>3</v>
      </c>
    </row>
    <row r="265" spans="1:12">
      <c r="A265" s="472" t="s">
        <v>18</v>
      </c>
      <c r="B265" s="467"/>
      <c r="C265" s="467"/>
      <c r="D265" s="467"/>
      <c r="E265" s="56">
        <f t="shared" ref="E265:L265" si="33">SUM(E263:E264)</f>
        <v>1</v>
      </c>
      <c r="F265" s="20">
        <v>0</v>
      </c>
      <c r="G265" s="20">
        <f t="shared" si="33"/>
        <v>1</v>
      </c>
      <c r="H265" s="58">
        <f t="shared" si="33"/>
        <v>2</v>
      </c>
      <c r="I265" s="56">
        <f t="shared" si="33"/>
        <v>2</v>
      </c>
      <c r="J265" s="20">
        <v>0</v>
      </c>
      <c r="K265" s="20">
        <f t="shared" si="33"/>
        <v>2</v>
      </c>
      <c r="L265" s="21">
        <f t="shared" si="33"/>
        <v>4</v>
      </c>
    </row>
    <row r="266" spans="1:12">
      <c r="A266" s="112"/>
      <c r="B266" s="111"/>
      <c r="C266" s="111"/>
      <c r="D266" s="111"/>
      <c r="E266" s="112"/>
      <c r="F266" s="111"/>
      <c r="G266" s="111"/>
      <c r="H266" s="111"/>
      <c r="I266" s="112"/>
      <c r="J266" s="111"/>
      <c r="K266" s="111"/>
      <c r="L266" s="113"/>
    </row>
    <row r="267" spans="1:12" ht="33">
      <c r="A267" s="2">
        <v>47</v>
      </c>
      <c r="B267" s="29" t="s">
        <v>141</v>
      </c>
      <c r="C267" s="7" t="s">
        <v>142</v>
      </c>
      <c r="D267" s="49" t="s">
        <v>14</v>
      </c>
      <c r="E267" s="52">
        <v>0</v>
      </c>
      <c r="F267" s="4">
        <v>0</v>
      </c>
      <c r="G267" s="4">
        <v>1</v>
      </c>
      <c r="H267" s="48">
        <v>1</v>
      </c>
      <c r="I267" s="52">
        <v>1</v>
      </c>
      <c r="J267" s="4">
        <v>0</v>
      </c>
      <c r="K267" s="4">
        <v>1</v>
      </c>
      <c r="L267" s="8">
        <v>2</v>
      </c>
    </row>
    <row r="268" spans="1:12">
      <c r="A268" s="472" t="s">
        <v>18</v>
      </c>
      <c r="B268" s="467"/>
      <c r="C268" s="467"/>
      <c r="D268" s="467"/>
      <c r="E268" s="56">
        <f t="shared" ref="E268:L268" si="34">SUM(E267)</f>
        <v>0</v>
      </c>
      <c r="F268" s="20">
        <v>0</v>
      </c>
      <c r="G268" s="20">
        <f t="shared" si="34"/>
        <v>1</v>
      </c>
      <c r="H268" s="58">
        <f t="shared" si="34"/>
        <v>1</v>
      </c>
      <c r="I268" s="56">
        <f t="shared" si="34"/>
        <v>1</v>
      </c>
      <c r="J268" s="20">
        <v>0</v>
      </c>
      <c r="K268" s="20">
        <f t="shared" si="34"/>
        <v>1</v>
      </c>
      <c r="L268" s="21">
        <f t="shared" si="34"/>
        <v>2</v>
      </c>
    </row>
    <row r="269" spans="1:12">
      <c r="A269" s="108"/>
      <c r="B269" s="107"/>
      <c r="C269" s="107"/>
      <c r="D269" s="107"/>
      <c r="E269" s="108"/>
      <c r="F269" s="107"/>
      <c r="G269" s="107"/>
      <c r="H269" s="107"/>
      <c r="I269" s="108"/>
      <c r="J269" s="107"/>
      <c r="K269" s="107"/>
      <c r="L269" s="109"/>
    </row>
    <row r="270" spans="1:12" ht="16.5">
      <c r="A270" s="2">
        <v>48</v>
      </c>
      <c r="B270" s="29" t="s">
        <v>143</v>
      </c>
      <c r="C270" s="7" t="s">
        <v>144</v>
      </c>
      <c r="D270" s="49" t="s">
        <v>14</v>
      </c>
      <c r="E270" s="52">
        <v>0</v>
      </c>
      <c r="F270" s="4">
        <v>0</v>
      </c>
      <c r="G270" s="4">
        <v>1</v>
      </c>
      <c r="H270" s="48">
        <v>1</v>
      </c>
      <c r="I270" s="52">
        <v>1</v>
      </c>
      <c r="J270" s="4">
        <v>0</v>
      </c>
      <c r="K270" s="4">
        <v>1</v>
      </c>
      <c r="L270" s="8">
        <v>2</v>
      </c>
    </row>
    <row r="271" spans="1:12">
      <c r="A271" s="472" t="s">
        <v>18</v>
      </c>
      <c r="B271" s="467"/>
      <c r="C271" s="467"/>
      <c r="D271" s="467"/>
      <c r="E271" s="56">
        <f t="shared" ref="E271:L271" si="35">SUM(E270:E270)</f>
        <v>0</v>
      </c>
      <c r="F271" s="20">
        <v>0</v>
      </c>
      <c r="G271" s="20">
        <f t="shared" si="35"/>
        <v>1</v>
      </c>
      <c r="H271" s="58">
        <f t="shared" si="35"/>
        <v>1</v>
      </c>
      <c r="I271" s="56">
        <f t="shared" si="35"/>
        <v>1</v>
      </c>
      <c r="J271" s="20">
        <v>0</v>
      </c>
      <c r="K271" s="20">
        <f t="shared" si="35"/>
        <v>1</v>
      </c>
      <c r="L271" s="21">
        <f t="shared" si="35"/>
        <v>2</v>
      </c>
    </row>
    <row r="272" spans="1:12">
      <c r="A272" s="112"/>
      <c r="B272" s="111"/>
      <c r="C272" s="111"/>
      <c r="D272" s="111"/>
      <c r="E272" s="112"/>
      <c r="F272" s="111"/>
      <c r="G272" s="111"/>
      <c r="H272" s="111"/>
      <c r="I272" s="112"/>
      <c r="J272" s="111"/>
      <c r="K272" s="111"/>
      <c r="L272" s="113"/>
    </row>
    <row r="273" spans="1:12" ht="16.5">
      <c r="A273" s="33">
        <v>49</v>
      </c>
      <c r="B273" s="29" t="s">
        <v>145</v>
      </c>
      <c r="C273" s="22" t="s">
        <v>146</v>
      </c>
      <c r="D273" s="49" t="s">
        <v>14</v>
      </c>
      <c r="E273" s="61">
        <v>0</v>
      </c>
      <c r="F273" s="31">
        <v>0</v>
      </c>
      <c r="G273" s="31">
        <v>0</v>
      </c>
      <c r="H273" s="139">
        <v>0</v>
      </c>
      <c r="I273" s="61">
        <v>0</v>
      </c>
      <c r="J273" s="31">
        <v>0</v>
      </c>
      <c r="K273" s="31">
        <v>1</v>
      </c>
      <c r="L273" s="35">
        <v>0</v>
      </c>
    </row>
    <row r="274" spans="1:12">
      <c r="A274" s="30"/>
      <c r="B274" s="29"/>
      <c r="C274" s="22"/>
      <c r="D274" s="168" t="s">
        <v>216</v>
      </c>
      <c r="E274" s="167">
        <v>1</v>
      </c>
      <c r="F274" s="31">
        <v>0</v>
      </c>
      <c r="G274" s="31">
        <v>0</v>
      </c>
      <c r="H274" s="139">
        <v>1</v>
      </c>
      <c r="I274" s="61">
        <v>1</v>
      </c>
      <c r="J274" s="31">
        <v>0</v>
      </c>
      <c r="K274" s="31">
        <v>0</v>
      </c>
      <c r="L274" s="35">
        <v>0</v>
      </c>
    </row>
    <row r="275" spans="1:12">
      <c r="A275" s="472" t="s">
        <v>18</v>
      </c>
      <c r="B275" s="467"/>
      <c r="C275" s="467"/>
      <c r="D275" s="467"/>
      <c r="E275" s="56">
        <v>1</v>
      </c>
      <c r="F275" s="20">
        <v>0</v>
      </c>
      <c r="G275" s="20">
        <v>0</v>
      </c>
      <c r="H275" s="58">
        <v>1</v>
      </c>
      <c r="I275" s="56">
        <v>1</v>
      </c>
      <c r="J275" s="20">
        <v>0</v>
      </c>
      <c r="K275" s="20">
        <v>1</v>
      </c>
      <c r="L275" s="21">
        <v>0</v>
      </c>
    </row>
    <row r="276" spans="1:12">
      <c r="A276" s="126"/>
      <c r="B276" s="127"/>
      <c r="C276" s="127"/>
      <c r="D276" s="128"/>
      <c r="E276" s="126"/>
      <c r="F276" s="127"/>
      <c r="G276" s="127"/>
      <c r="H276" s="128"/>
      <c r="I276" s="126"/>
      <c r="J276" s="127"/>
      <c r="K276" s="127"/>
      <c r="L276" s="129"/>
    </row>
    <row r="277" spans="1:12" ht="24.75">
      <c r="A277" s="2">
        <v>50</v>
      </c>
      <c r="B277" s="29" t="s">
        <v>147</v>
      </c>
      <c r="C277" s="22" t="s">
        <v>148</v>
      </c>
      <c r="D277" s="49" t="s">
        <v>14</v>
      </c>
      <c r="E277" s="52">
        <v>0</v>
      </c>
      <c r="F277" s="4">
        <v>0</v>
      </c>
      <c r="G277" s="4">
        <v>0</v>
      </c>
      <c r="H277" s="48">
        <v>0</v>
      </c>
      <c r="I277" s="52">
        <v>0</v>
      </c>
      <c r="J277" s="4">
        <v>0</v>
      </c>
      <c r="K277" s="4">
        <v>0</v>
      </c>
      <c r="L277" s="8">
        <v>0</v>
      </c>
    </row>
    <row r="278" spans="1:12">
      <c r="A278" s="626" t="s">
        <v>18</v>
      </c>
      <c r="B278" s="528"/>
      <c r="C278" s="528"/>
      <c r="D278" s="528"/>
      <c r="E278" s="155">
        <v>0</v>
      </c>
      <c r="F278" s="156">
        <v>0</v>
      </c>
      <c r="G278" s="156">
        <v>0</v>
      </c>
      <c r="H278" s="157">
        <v>0</v>
      </c>
      <c r="I278" s="155">
        <v>0</v>
      </c>
      <c r="J278" s="156">
        <v>0</v>
      </c>
      <c r="K278" s="156">
        <v>0</v>
      </c>
      <c r="L278" s="158">
        <v>0</v>
      </c>
    </row>
    <row r="279" spans="1:12">
      <c r="A279" s="72"/>
      <c r="B279" s="73"/>
      <c r="C279" s="74"/>
      <c r="D279" s="75"/>
      <c r="E279" s="130"/>
      <c r="F279" s="131"/>
      <c r="G279" s="131"/>
      <c r="H279" s="140"/>
      <c r="I279" s="130"/>
      <c r="J279" s="131"/>
      <c r="K279" s="131"/>
      <c r="L279" s="132"/>
    </row>
    <row r="280" spans="1:12" ht="16.5">
      <c r="A280" s="2">
        <v>51</v>
      </c>
      <c r="B280" s="29" t="s">
        <v>149</v>
      </c>
      <c r="C280" s="7" t="s">
        <v>150</v>
      </c>
      <c r="D280" s="116" t="s">
        <v>14</v>
      </c>
      <c r="E280" s="52">
        <v>0</v>
      </c>
      <c r="F280" s="4">
        <v>0</v>
      </c>
      <c r="G280" s="4">
        <v>1</v>
      </c>
      <c r="H280" s="48">
        <v>1</v>
      </c>
      <c r="I280" s="52">
        <v>1</v>
      </c>
      <c r="J280" s="4">
        <v>0</v>
      </c>
      <c r="K280" s="4">
        <v>1</v>
      </c>
      <c r="L280" s="8">
        <v>2</v>
      </c>
    </row>
    <row r="281" spans="1:12">
      <c r="A281" s="472" t="s">
        <v>18</v>
      </c>
      <c r="B281" s="467"/>
      <c r="C281" s="467"/>
      <c r="D281" s="467"/>
      <c r="E281" s="56">
        <f t="shared" ref="E281:L281" si="36">SUM(E280:E280)</f>
        <v>0</v>
      </c>
      <c r="F281" s="20">
        <v>0</v>
      </c>
      <c r="G281" s="20">
        <f t="shared" si="36"/>
        <v>1</v>
      </c>
      <c r="H281" s="58">
        <f t="shared" si="36"/>
        <v>1</v>
      </c>
      <c r="I281" s="56">
        <f t="shared" si="36"/>
        <v>1</v>
      </c>
      <c r="J281" s="20">
        <v>0</v>
      </c>
      <c r="K281" s="20">
        <f t="shared" si="36"/>
        <v>1</v>
      </c>
      <c r="L281" s="21">
        <f t="shared" si="36"/>
        <v>2</v>
      </c>
    </row>
    <row r="282" spans="1:12">
      <c r="A282" s="72"/>
      <c r="B282" s="73"/>
      <c r="C282" s="74"/>
      <c r="D282" s="75"/>
      <c r="E282" s="130"/>
      <c r="F282" s="131"/>
      <c r="G282" s="131"/>
      <c r="H282" s="140"/>
      <c r="I282" s="130"/>
      <c r="J282" s="131"/>
      <c r="K282" s="131"/>
      <c r="L282" s="132"/>
    </row>
    <row r="283" spans="1:12" ht="16.5">
      <c r="A283" s="2">
        <v>52</v>
      </c>
      <c r="B283" s="29" t="s">
        <v>151</v>
      </c>
      <c r="C283" s="7" t="s">
        <v>152</v>
      </c>
      <c r="D283" s="116" t="s">
        <v>14</v>
      </c>
      <c r="E283" s="52">
        <v>0</v>
      </c>
      <c r="F283" s="4">
        <v>0</v>
      </c>
      <c r="G283" s="4">
        <v>1</v>
      </c>
      <c r="H283" s="48">
        <v>1</v>
      </c>
      <c r="I283" s="52">
        <v>1</v>
      </c>
      <c r="J283" s="4">
        <v>0</v>
      </c>
      <c r="K283" s="4">
        <v>1</v>
      </c>
      <c r="L283" s="8">
        <v>2</v>
      </c>
    </row>
    <row r="284" spans="1:12">
      <c r="A284" s="472" t="s">
        <v>18</v>
      </c>
      <c r="B284" s="467"/>
      <c r="C284" s="467"/>
      <c r="D284" s="467"/>
      <c r="E284" s="56">
        <f t="shared" ref="E284:L284" si="37">SUM(E283:E283)</f>
        <v>0</v>
      </c>
      <c r="F284" s="20">
        <v>0</v>
      </c>
      <c r="G284" s="20">
        <f t="shared" si="37"/>
        <v>1</v>
      </c>
      <c r="H284" s="58">
        <f t="shared" si="37"/>
        <v>1</v>
      </c>
      <c r="I284" s="56">
        <f t="shared" si="37"/>
        <v>1</v>
      </c>
      <c r="J284" s="20">
        <v>0</v>
      </c>
      <c r="K284" s="20">
        <f t="shared" si="37"/>
        <v>1</v>
      </c>
      <c r="L284" s="21">
        <f t="shared" si="37"/>
        <v>2</v>
      </c>
    </row>
    <row r="285" spans="1:12">
      <c r="A285" s="82"/>
      <c r="B285" s="83"/>
      <c r="C285" s="83"/>
      <c r="D285" s="84"/>
      <c r="E285" s="69"/>
      <c r="F285" s="70"/>
      <c r="G285" s="70"/>
      <c r="H285" s="85"/>
      <c r="I285" s="69"/>
      <c r="J285" s="70"/>
      <c r="K285" s="70"/>
      <c r="L285" s="71"/>
    </row>
    <row r="286" spans="1:12" ht="16.5">
      <c r="A286" s="2">
        <v>53</v>
      </c>
      <c r="B286" s="29" t="s">
        <v>153</v>
      </c>
      <c r="C286" s="7" t="s">
        <v>154</v>
      </c>
      <c r="D286" s="49" t="s">
        <v>14</v>
      </c>
      <c r="E286" s="52">
        <v>0</v>
      </c>
      <c r="F286" s="4">
        <v>0</v>
      </c>
      <c r="G286" s="4">
        <v>1</v>
      </c>
      <c r="H286" s="48">
        <v>1</v>
      </c>
      <c r="I286" s="52">
        <v>1</v>
      </c>
      <c r="J286" s="4">
        <v>0</v>
      </c>
      <c r="K286" s="4">
        <v>1</v>
      </c>
      <c r="L286" s="8">
        <v>2</v>
      </c>
    </row>
    <row r="287" spans="1:12">
      <c r="A287" s="472" t="s">
        <v>18</v>
      </c>
      <c r="B287" s="467"/>
      <c r="C287" s="467"/>
      <c r="D287" s="467"/>
      <c r="E287" s="56">
        <f t="shared" ref="E287:L287" si="38">SUM(E286:E286)</f>
        <v>0</v>
      </c>
      <c r="F287" s="20">
        <v>0</v>
      </c>
      <c r="G287" s="20">
        <f t="shared" si="38"/>
        <v>1</v>
      </c>
      <c r="H287" s="58">
        <f t="shared" si="38"/>
        <v>1</v>
      </c>
      <c r="I287" s="56">
        <f t="shared" si="38"/>
        <v>1</v>
      </c>
      <c r="J287" s="20">
        <v>0</v>
      </c>
      <c r="K287" s="20">
        <f t="shared" si="38"/>
        <v>1</v>
      </c>
      <c r="L287" s="21">
        <f t="shared" si="38"/>
        <v>2</v>
      </c>
    </row>
    <row r="288" spans="1:12">
      <c r="A288" s="72"/>
      <c r="B288" s="73"/>
      <c r="C288" s="74"/>
      <c r="D288" s="75"/>
      <c r="E288" s="130"/>
      <c r="F288" s="131"/>
      <c r="G288" s="131"/>
      <c r="H288" s="140"/>
      <c r="I288" s="130"/>
      <c r="J288" s="131"/>
      <c r="K288" s="131"/>
      <c r="L288" s="132"/>
    </row>
    <row r="289" spans="1:12" ht="16.5">
      <c r="A289" s="2">
        <v>54</v>
      </c>
      <c r="B289" s="29" t="s">
        <v>155</v>
      </c>
      <c r="C289" s="7" t="s">
        <v>156</v>
      </c>
      <c r="D289" s="49" t="s">
        <v>14</v>
      </c>
      <c r="E289" s="52">
        <v>0</v>
      </c>
      <c r="F289" s="4">
        <v>0</v>
      </c>
      <c r="G289" s="4">
        <v>1</v>
      </c>
      <c r="H289" s="48">
        <v>1</v>
      </c>
      <c r="I289" s="52">
        <v>1</v>
      </c>
      <c r="J289" s="4">
        <v>0</v>
      </c>
      <c r="K289" s="4">
        <v>1</v>
      </c>
      <c r="L289" s="8">
        <v>2</v>
      </c>
    </row>
    <row r="290" spans="1:12">
      <c r="A290" s="472" t="s">
        <v>18</v>
      </c>
      <c r="B290" s="467"/>
      <c r="C290" s="467"/>
      <c r="D290" s="467"/>
      <c r="E290" s="56">
        <v>0</v>
      </c>
      <c r="F290" s="20">
        <v>0</v>
      </c>
      <c r="G290" s="20">
        <v>1</v>
      </c>
      <c r="H290" s="58">
        <v>1</v>
      </c>
      <c r="I290" s="56">
        <v>1</v>
      </c>
      <c r="J290" s="20">
        <v>0</v>
      </c>
      <c r="K290" s="20">
        <v>1</v>
      </c>
      <c r="L290" s="21">
        <v>2</v>
      </c>
    </row>
    <row r="291" spans="1:12">
      <c r="A291" s="72"/>
      <c r="B291" s="73"/>
      <c r="C291" s="74"/>
      <c r="D291" s="75"/>
      <c r="E291" s="76"/>
      <c r="F291" s="77"/>
      <c r="G291" s="77"/>
      <c r="H291" s="86"/>
      <c r="I291" s="76"/>
      <c r="J291" s="77"/>
      <c r="K291" s="77"/>
      <c r="L291" s="78"/>
    </row>
    <row r="292" spans="1:12" ht="16.5">
      <c r="A292" s="2">
        <v>55</v>
      </c>
      <c r="B292" s="29" t="s">
        <v>157</v>
      </c>
      <c r="C292" s="7" t="s">
        <v>158</v>
      </c>
      <c r="D292" s="49" t="s">
        <v>14</v>
      </c>
      <c r="E292" s="52">
        <v>0</v>
      </c>
      <c r="F292" s="4">
        <v>0</v>
      </c>
      <c r="G292" s="4">
        <v>1</v>
      </c>
      <c r="H292" s="48">
        <v>1</v>
      </c>
      <c r="I292" s="52">
        <v>1</v>
      </c>
      <c r="J292" s="4">
        <v>0</v>
      </c>
      <c r="K292" s="4">
        <v>1</v>
      </c>
      <c r="L292" s="8">
        <v>2</v>
      </c>
    </row>
    <row r="293" spans="1:12">
      <c r="A293" s="472" t="s">
        <v>18</v>
      </c>
      <c r="B293" s="467"/>
      <c r="C293" s="467"/>
      <c r="D293" s="467"/>
      <c r="E293" s="56">
        <f t="shared" ref="E293:L293" si="39">SUM(E292)</f>
        <v>0</v>
      </c>
      <c r="F293" s="20">
        <v>0</v>
      </c>
      <c r="G293" s="20">
        <f t="shared" si="39"/>
        <v>1</v>
      </c>
      <c r="H293" s="58">
        <f t="shared" si="39"/>
        <v>1</v>
      </c>
      <c r="I293" s="56">
        <f t="shared" si="39"/>
        <v>1</v>
      </c>
      <c r="J293" s="20">
        <v>0</v>
      </c>
      <c r="K293" s="20">
        <f t="shared" si="39"/>
        <v>1</v>
      </c>
      <c r="L293" s="21">
        <f t="shared" si="39"/>
        <v>2</v>
      </c>
    </row>
    <row r="294" spans="1:12">
      <c r="A294" s="72"/>
      <c r="B294" s="73"/>
      <c r="C294" s="74"/>
      <c r="D294" s="75"/>
      <c r="E294" s="76"/>
      <c r="F294" s="77"/>
      <c r="G294" s="77"/>
      <c r="H294" s="86"/>
      <c r="I294" s="76"/>
      <c r="J294" s="77"/>
      <c r="K294" s="77"/>
      <c r="L294" s="78"/>
    </row>
    <row r="295" spans="1:12" ht="16.5">
      <c r="A295" s="2">
        <v>56</v>
      </c>
      <c r="B295" s="29" t="s">
        <v>159</v>
      </c>
      <c r="C295" s="7" t="s">
        <v>160</v>
      </c>
      <c r="D295" s="49" t="s">
        <v>14</v>
      </c>
      <c r="E295" s="52">
        <v>0</v>
      </c>
      <c r="F295" s="4">
        <v>0</v>
      </c>
      <c r="G295" s="4">
        <v>1</v>
      </c>
      <c r="H295" s="48">
        <v>1</v>
      </c>
      <c r="I295" s="52">
        <v>1</v>
      </c>
      <c r="J295" s="4">
        <v>0</v>
      </c>
      <c r="K295" s="4">
        <v>1</v>
      </c>
      <c r="L295" s="8">
        <v>2</v>
      </c>
    </row>
    <row r="296" spans="1:12">
      <c r="A296" s="472" t="s">
        <v>18</v>
      </c>
      <c r="B296" s="467"/>
      <c r="C296" s="467"/>
      <c r="D296" s="467"/>
      <c r="E296" s="9">
        <f t="shared" ref="E296:L296" si="40">SUM(E295:E295)</f>
        <v>0</v>
      </c>
      <c r="F296" s="10">
        <v>0</v>
      </c>
      <c r="G296" s="10">
        <f t="shared" si="40"/>
        <v>1</v>
      </c>
      <c r="H296" s="47">
        <f t="shared" si="40"/>
        <v>1</v>
      </c>
      <c r="I296" s="9">
        <f t="shared" si="40"/>
        <v>1</v>
      </c>
      <c r="J296" s="10">
        <v>0</v>
      </c>
      <c r="K296" s="10">
        <f t="shared" si="40"/>
        <v>1</v>
      </c>
      <c r="L296" s="18">
        <f t="shared" si="40"/>
        <v>2</v>
      </c>
    </row>
    <row r="297" spans="1:12">
      <c r="A297" s="82"/>
      <c r="B297" s="83"/>
      <c r="C297" s="83"/>
      <c r="D297" s="84"/>
      <c r="E297" s="82"/>
      <c r="F297" s="83"/>
      <c r="G297" s="83"/>
      <c r="H297" s="84"/>
      <c r="I297" s="82"/>
      <c r="J297" s="83"/>
      <c r="K297" s="83"/>
      <c r="L297" s="99"/>
    </row>
    <row r="298" spans="1:12" ht="24.75">
      <c r="A298" s="2">
        <v>57</v>
      </c>
      <c r="B298" s="29" t="s">
        <v>161</v>
      </c>
      <c r="C298" s="7" t="s">
        <v>162</v>
      </c>
      <c r="D298" s="49" t="s">
        <v>14</v>
      </c>
      <c r="E298" s="52">
        <v>0</v>
      </c>
      <c r="F298" s="4">
        <v>0</v>
      </c>
      <c r="G298" s="4">
        <v>1</v>
      </c>
      <c r="H298" s="48">
        <v>1</v>
      </c>
      <c r="I298" s="52">
        <v>1</v>
      </c>
      <c r="J298" s="4">
        <v>0</v>
      </c>
      <c r="K298" s="4">
        <v>1</v>
      </c>
      <c r="L298" s="8">
        <v>2</v>
      </c>
    </row>
    <row r="299" spans="1:12">
      <c r="A299" s="472" t="s">
        <v>18</v>
      </c>
      <c r="B299" s="467"/>
      <c r="C299" s="467"/>
      <c r="D299" s="467"/>
      <c r="E299" s="56">
        <f t="shared" ref="E299:L299" si="41">SUM(E298)</f>
        <v>0</v>
      </c>
      <c r="F299" s="20">
        <v>0</v>
      </c>
      <c r="G299" s="20">
        <f t="shared" si="41"/>
        <v>1</v>
      </c>
      <c r="H299" s="58">
        <f t="shared" si="41"/>
        <v>1</v>
      </c>
      <c r="I299" s="56">
        <f t="shared" si="41"/>
        <v>1</v>
      </c>
      <c r="J299" s="20">
        <v>0</v>
      </c>
      <c r="K299" s="20">
        <f t="shared" si="41"/>
        <v>1</v>
      </c>
      <c r="L299" s="21">
        <f t="shared" si="41"/>
        <v>2</v>
      </c>
    </row>
    <row r="300" spans="1:12">
      <c r="A300" s="82"/>
      <c r="B300" s="83"/>
      <c r="C300" s="83"/>
      <c r="D300" s="84"/>
      <c r="E300" s="69"/>
      <c r="F300" s="70"/>
      <c r="G300" s="70"/>
      <c r="H300" s="85"/>
      <c r="I300" s="69"/>
      <c r="J300" s="70"/>
      <c r="K300" s="70"/>
      <c r="L300" s="71"/>
    </row>
    <row r="301" spans="1:12" ht="33">
      <c r="A301" s="2">
        <v>58</v>
      </c>
      <c r="B301" s="29" t="s">
        <v>163</v>
      </c>
      <c r="C301" s="7" t="s">
        <v>164</v>
      </c>
      <c r="D301" s="49" t="s">
        <v>14</v>
      </c>
      <c r="E301" s="52">
        <v>0</v>
      </c>
      <c r="F301" s="4">
        <v>0</v>
      </c>
      <c r="G301" s="4">
        <v>1</v>
      </c>
      <c r="H301" s="48">
        <v>1</v>
      </c>
      <c r="I301" s="52">
        <v>1</v>
      </c>
      <c r="J301" s="4">
        <v>0</v>
      </c>
      <c r="K301" s="4">
        <v>1</v>
      </c>
      <c r="L301" s="8">
        <v>2</v>
      </c>
    </row>
    <row r="302" spans="1:12">
      <c r="A302" s="472" t="s">
        <v>18</v>
      </c>
      <c r="B302" s="467"/>
      <c r="C302" s="467"/>
      <c r="D302" s="467"/>
      <c r="E302" s="56">
        <f t="shared" ref="E302:L302" si="42">SUM(E301)</f>
        <v>0</v>
      </c>
      <c r="F302" s="20">
        <v>0</v>
      </c>
      <c r="G302" s="20">
        <f t="shared" si="42"/>
        <v>1</v>
      </c>
      <c r="H302" s="58">
        <f t="shared" si="42"/>
        <v>1</v>
      </c>
      <c r="I302" s="56">
        <f t="shared" si="42"/>
        <v>1</v>
      </c>
      <c r="J302" s="20">
        <v>0</v>
      </c>
      <c r="K302" s="20">
        <f t="shared" si="42"/>
        <v>1</v>
      </c>
      <c r="L302" s="21">
        <f t="shared" si="42"/>
        <v>2</v>
      </c>
    </row>
    <row r="303" spans="1:12">
      <c r="A303" s="72"/>
      <c r="B303" s="73"/>
      <c r="C303" s="73"/>
      <c r="D303" s="159"/>
      <c r="E303" s="72"/>
      <c r="F303" s="73"/>
      <c r="G303" s="73"/>
      <c r="H303" s="159"/>
      <c r="I303" s="72"/>
      <c r="J303" s="73"/>
      <c r="K303" s="73"/>
      <c r="L303" s="160"/>
    </row>
    <row r="304" spans="1:12" ht="24.75">
      <c r="A304" s="2">
        <v>59</v>
      </c>
      <c r="B304" s="29" t="s">
        <v>165</v>
      </c>
      <c r="C304" s="7" t="s">
        <v>166</v>
      </c>
      <c r="D304" s="49" t="s">
        <v>14</v>
      </c>
      <c r="E304" s="52">
        <v>0</v>
      </c>
      <c r="F304" s="4">
        <v>0</v>
      </c>
      <c r="G304" s="4">
        <v>1</v>
      </c>
      <c r="H304" s="48">
        <v>1</v>
      </c>
      <c r="I304" s="52">
        <v>1</v>
      </c>
      <c r="J304" s="4">
        <v>0</v>
      </c>
      <c r="K304" s="4">
        <v>1</v>
      </c>
      <c r="L304" s="8">
        <v>2</v>
      </c>
    </row>
    <row r="305" spans="1:12">
      <c r="A305" s="472" t="s">
        <v>18</v>
      </c>
      <c r="B305" s="467"/>
      <c r="C305" s="467"/>
      <c r="D305" s="467"/>
      <c r="E305" s="56">
        <f t="shared" ref="E305:L305" si="43">SUM(E304)</f>
        <v>0</v>
      </c>
      <c r="F305" s="20">
        <v>0</v>
      </c>
      <c r="G305" s="20">
        <f t="shared" si="43"/>
        <v>1</v>
      </c>
      <c r="H305" s="58">
        <f t="shared" si="43"/>
        <v>1</v>
      </c>
      <c r="I305" s="56">
        <f t="shared" si="43"/>
        <v>1</v>
      </c>
      <c r="J305" s="20">
        <v>0</v>
      </c>
      <c r="K305" s="20">
        <f t="shared" si="43"/>
        <v>1</v>
      </c>
      <c r="L305" s="21">
        <f t="shared" si="43"/>
        <v>2</v>
      </c>
    </row>
    <row r="306" spans="1:12">
      <c r="A306" s="126"/>
      <c r="B306" s="127"/>
      <c r="C306" s="127"/>
      <c r="D306" s="128"/>
      <c r="E306" s="126"/>
      <c r="F306" s="127"/>
      <c r="G306" s="127"/>
      <c r="H306" s="128"/>
      <c r="I306" s="126"/>
      <c r="J306" s="127"/>
      <c r="K306" s="127"/>
      <c r="L306" s="129"/>
    </row>
    <row r="307" spans="1:12" ht="13.5" thickBot="1">
      <c r="A307" s="610" t="s">
        <v>37</v>
      </c>
      <c r="B307" s="611"/>
      <c r="C307" s="611"/>
      <c r="D307" s="611"/>
      <c r="E307" s="192">
        <f>+E265+E268+E271+E275+E278+E281+E284+E287+E290+E293+E296+E299+E302+E305</f>
        <v>2</v>
      </c>
      <c r="F307" s="193">
        <v>0</v>
      </c>
      <c r="G307" s="193">
        <f t="shared" ref="G307:L307" si="44">+G265+G268+G271+G275+G278+G281+G284+G287+G290+G293+G296+G299+G302+G305</f>
        <v>12</v>
      </c>
      <c r="H307" s="194">
        <f t="shared" si="44"/>
        <v>14</v>
      </c>
      <c r="I307" s="192">
        <f t="shared" si="44"/>
        <v>14</v>
      </c>
      <c r="J307" s="193">
        <v>0</v>
      </c>
      <c r="K307" s="193">
        <f t="shared" si="44"/>
        <v>14</v>
      </c>
      <c r="L307" s="195">
        <f t="shared" si="44"/>
        <v>26</v>
      </c>
    </row>
    <row r="308" spans="1:12" ht="13.5" thickBot="1">
      <c r="A308" s="161"/>
      <c r="B308" s="161"/>
      <c r="C308" s="161"/>
      <c r="D308" s="162"/>
      <c r="E308" s="163"/>
      <c r="F308" s="161"/>
      <c r="G308" s="161"/>
      <c r="H308" s="162"/>
      <c r="I308" s="163"/>
      <c r="J308" s="161"/>
      <c r="K308" s="161"/>
      <c r="L308" s="164"/>
    </row>
    <row r="309" spans="1:12" ht="33">
      <c r="A309" s="13">
        <v>60</v>
      </c>
      <c r="B309" s="32" t="s">
        <v>167</v>
      </c>
      <c r="C309" s="14" t="s">
        <v>168</v>
      </c>
      <c r="D309" s="54" t="s">
        <v>14</v>
      </c>
      <c r="E309" s="55">
        <v>0</v>
      </c>
      <c r="F309" s="16">
        <v>0</v>
      </c>
      <c r="G309" s="16">
        <v>0</v>
      </c>
      <c r="H309" s="57">
        <v>0</v>
      </c>
      <c r="I309" s="55">
        <v>0</v>
      </c>
      <c r="J309" s="16">
        <v>0</v>
      </c>
      <c r="K309" s="16">
        <v>0</v>
      </c>
      <c r="L309" s="17">
        <v>0</v>
      </c>
    </row>
    <row r="310" spans="1:12">
      <c r="A310" s="472" t="s">
        <v>18</v>
      </c>
      <c r="B310" s="467"/>
      <c r="C310" s="467"/>
      <c r="D310" s="467"/>
      <c r="E310" s="56">
        <f>SUM(E309:E309)</f>
        <v>0</v>
      </c>
      <c r="F310" s="20">
        <v>0</v>
      </c>
      <c r="G310" s="20">
        <v>0</v>
      </c>
      <c r="H310" s="58">
        <v>0</v>
      </c>
      <c r="I310" s="56">
        <v>0</v>
      </c>
      <c r="J310" s="20">
        <v>0</v>
      </c>
      <c r="K310" s="20">
        <v>0</v>
      </c>
      <c r="L310" s="21">
        <v>0</v>
      </c>
    </row>
    <row r="311" spans="1:12">
      <c r="A311" s="112"/>
      <c r="B311" s="111"/>
      <c r="C311" s="111"/>
      <c r="D311" s="111"/>
      <c r="E311" s="112"/>
      <c r="F311" s="111"/>
      <c r="G311" s="111"/>
      <c r="H311" s="111"/>
      <c r="I311" s="112"/>
      <c r="J311" s="111"/>
      <c r="K311" s="111"/>
      <c r="L311" s="113"/>
    </row>
    <row r="312" spans="1:12" ht="33">
      <c r="A312" s="2">
        <v>61</v>
      </c>
      <c r="B312" s="29" t="s">
        <v>169</v>
      </c>
      <c r="C312" s="7" t="s">
        <v>170</v>
      </c>
      <c r="D312" s="49" t="s">
        <v>14</v>
      </c>
      <c r="E312" s="52">
        <v>0</v>
      </c>
      <c r="F312" s="4">
        <v>0</v>
      </c>
      <c r="G312" s="4">
        <v>1</v>
      </c>
      <c r="H312" s="48">
        <v>1</v>
      </c>
      <c r="I312" s="52">
        <v>1</v>
      </c>
      <c r="J312" s="4">
        <v>0</v>
      </c>
      <c r="K312" s="4">
        <v>1</v>
      </c>
      <c r="L312" s="8">
        <v>2</v>
      </c>
    </row>
    <row r="313" spans="1:12">
      <c r="A313" s="472" t="s">
        <v>18</v>
      </c>
      <c r="B313" s="467"/>
      <c r="C313" s="467"/>
      <c r="D313" s="467"/>
      <c r="E313" s="56">
        <f t="shared" ref="E313:L313" si="45">SUM(E312:E312)</f>
        <v>0</v>
      </c>
      <c r="F313" s="20">
        <v>0</v>
      </c>
      <c r="G313" s="20">
        <f t="shared" si="45"/>
        <v>1</v>
      </c>
      <c r="H313" s="58">
        <f t="shared" si="45"/>
        <v>1</v>
      </c>
      <c r="I313" s="56">
        <f t="shared" si="45"/>
        <v>1</v>
      </c>
      <c r="J313" s="20">
        <v>0</v>
      </c>
      <c r="K313" s="20">
        <f t="shared" si="45"/>
        <v>1</v>
      </c>
      <c r="L313" s="21">
        <f t="shared" si="45"/>
        <v>2</v>
      </c>
    </row>
    <row r="314" spans="1:12">
      <c r="A314" s="112"/>
      <c r="B314" s="111"/>
      <c r="C314" s="111"/>
      <c r="D314" s="111"/>
      <c r="E314" s="112"/>
      <c r="F314" s="111"/>
      <c r="G314" s="111"/>
      <c r="H314" s="111"/>
      <c r="I314" s="112"/>
      <c r="J314" s="111"/>
      <c r="K314" s="111"/>
      <c r="L314" s="113"/>
    </row>
    <row r="315" spans="1:12">
      <c r="A315" s="575">
        <v>62</v>
      </c>
      <c r="B315" s="613" t="s">
        <v>171</v>
      </c>
      <c r="C315" s="579" t="s">
        <v>172</v>
      </c>
      <c r="D315" s="49" t="s">
        <v>10</v>
      </c>
      <c r="E315" s="52">
        <v>0</v>
      </c>
      <c r="F315" s="4">
        <v>0</v>
      </c>
      <c r="G315" s="4">
        <v>0</v>
      </c>
      <c r="H315" s="48">
        <v>0</v>
      </c>
      <c r="I315" s="52">
        <v>1</v>
      </c>
      <c r="J315" s="4">
        <v>0</v>
      </c>
      <c r="K315" s="4">
        <v>0</v>
      </c>
      <c r="L315" s="8">
        <v>1</v>
      </c>
    </row>
    <row r="316" spans="1:12">
      <c r="A316" s="575"/>
      <c r="B316" s="613"/>
      <c r="C316" s="579"/>
      <c r="D316" s="49" t="s">
        <v>11</v>
      </c>
      <c r="E316" s="52">
        <v>0</v>
      </c>
      <c r="F316" s="4">
        <v>0</v>
      </c>
      <c r="G316" s="4">
        <v>0</v>
      </c>
      <c r="H316" s="48">
        <v>0</v>
      </c>
      <c r="I316" s="52">
        <v>0</v>
      </c>
      <c r="J316" s="4">
        <v>0</v>
      </c>
      <c r="K316" s="4">
        <v>1</v>
      </c>
      <c r="L316" s="8">
        <v>1</v>
      </c>
    </row>
    <row r="317" spans="1:12">
      <c r="A317" s="575"/>
      <c r="B317" s="613"/>
      <c r="C317" s="579"/>
      <c r="D317" s="49" t="s">
        <v>14</v>
      </c>
      <c r="E317" s="52">
        <v>1</v>
      </c>
      <c r="F317" s="4">
        <v>0</v>
      </c>
      <c r="G317" s="4">
        <v>1</v>
      </c>
      <c r="H317" s="48">
        <v>2</v>
      </c>
      <c r="I317" s="52">
        <v>1</v>
      </c>
      <c r="J317" s="4">
        <v>0</v>
      </c>
      <c r="K317" s="4">
        <v>1</v>
      </c>
      <c r="L317" s="8">
        <v>2</v>
      </c>
    </row>
    <row r="318" spans="1:12">
      <c r="A318" s="472" t="s">
        <v>18</v>
      </c>
      <c r="B318" s="467"/>
      <c r="C318" s="467"/>
      <c r="D318" s="467"/>
      <c r="E318" s="56">
        <v>1</v>
      </c>
      <c r="F318" s="20">
        <v>0</v>
      </c>
      <c r="G318" s="20">
        <v>1</v>
      </c>
      <c r="H318" s="58">
        <v>2</v>
      </c>
      <c r="I318" s="56">
        <v>2</v>
      </c>
      <c r="J318" s="20">
        <v>0</v>
      </c>
      <c r="K318" s="20">
        <v>2</v>
      </c>
      <c r="L318" s="21">
        <v>4</v>
      </c>
    </row>
    <row r="319" spans="1:12">
      <c r="A319" s="82"/>
      <c r="B319" s="83"/>
      <c r="C319" s="83"/>
      <c r="D319" s="84"/>
      <c r="E319" s="69"/>
      <c r="F319" s="70"/>
      <c r="G319" s="70"/>
      <c r="H319" s="85"/>
      <c r="I319" s="69"/>
      <c r="J319" s="70"/>
      <c r="K319" s="70"/>
      <c r="L319" s="71"/>
    </row>
    <row r="320" spans="1:12">
      <c r="A320" s="575">
        <v>63</v>
      </c>
      <c r="B320" s="613" t="s">
        <v>173</v>
      </c>
      <c r="C320" s="579" t="s">
        <v>174</v>
      </c>
      <c r="D320" s="49" t="s">
        <v>10</v>
      </c>
      <c r="E320" s="52">
        <v>1</v>
      </c>
      <c r="F320" s="4">
        <v>0</v>
      </c>
      <c r="G320" s="4">
        <v>0</v>
      </c>
      <c r="H320" s="48">
        <v>1</v>
      </c>
      <c r="I320" s="52">
        <v>1</v>
      </c>
      <c r="J320" s="4">
        <v>0</v>
      </c>
      <c r="K320" s="4">
        <v>1</v>
      </c>
      <c r="L320" s="8">
        <v>2</v>
      </c>
    </row>
    <row r="321" spans="1:12">
      <c r="A321" s="575"/>
      <c r="B321" s="613"/>
      <c r="C321" s="579"/>
      <c r="D321" s="49" t="s">
        <v>48</v>
      </c>
      <c r="E321" s="52">
        <v>1</v>
      </c>
      <c r="F321" s="4">
        <v>0</v>
      </c>
      <c r="G321" s="4">
        <v>1</v>
      </c>
      <c r="H321" s="48">
        <v>2</v>
      </c>
      <c r="I321" s="52">
        <v>0</v>
      </c>
      <c r="J321" s="4">
        <v>0</v>
      </c>
      <c r="K321" s="4">
        <v>1</v>
      </c>
      <c r="L321" s="8">
        <v>1</v>
      </c>
    </row>
    <row r="322" spans="1:12">
      <c r="A322" s="575"/>
      <c r="B322" s="613"/>
      <c r="C322" s="579"/>
      <c r="D322" s="49" t="s">
        <v>14</v>
      </c>
      <c r="E322" s="52">
        <v>0</v>
      </c>
      <c r="F322" s="4">
        <v>0</v>
      </c>
      <c r="G322" s="4">
        <v>0</v>
      </c>
      <c r="H322" s="48">
        <v>0</v>
      </c>
      <c r="I322" s="52">
        <v>1</v>
      </c>
      <c r="J322" s="4">
        <v>0</v>
      </c>
      <c r="K322" s="4">
        <v>0</v>
      </c>
      <c r="L322" s="8">
        <v>1</v>
      </c>
    </row>
    <row r="323" spans="1:12">
      <c r="A323" s="472" t="s">
        <v>18</v>
      </c>
      <c r="B323" s="467"/>
      <c r="C323" s="467"/>
      <c r="D323" s="467"/>
      <c r="E323" s="56">
        <v>2</v>
      </c>
      <c r="F323" s="20">
        <v>0</v>
      </c>
      <c r="G323" s="20">
        <v>1</v>
      </c>
      <c r="H323" s="58">
        <v>3</v>
      </c>
      <c r="I323" s="56">
        <v>2</v>
      </c>
      <c r="J323" s="20">
        <v>0</v>
      </c>
      <c r="K323" s="20">
        <v>2</v>
      </c>
      <c r="L323" s="21">
        <v>4</v>
      </c>
    </row>
    <row r="324" spans="1:12">
      <c r="A324" s="112"/>
      <c r="B324" s="111"/>
      <c r="C324" s="111"/>
      <c r="D324" s="111"/>
      <c r="E324" s="112"/>
      <c r="F324" s="111"/>
      <c r="G324" s="111"/>
      <c r="H324" s="111"/>
      <c r="I324" s="112"/>
      <c r="J324" s="111"/>
      <c r="K324" s="111"/>
      <c r="L324" s="113"/>
    </row>
    <row r="325" spans="1:12">
      <c r="A325" s="575">
        <v>64</v>
      </c>
      <c r="B325" s="571" t="s">
        <v>304</v>
      </c>
      <c r="C325" s="608" t="s">
        <v>305</v>
      </c>
      <c r="D325" s="49" t="s">
        <v>306</v>
      </c>
      <c r="E325" s="52">
        <v>1</v>
      </c>
      <c r="F325" s="4">
        <v>0</v>
      </c>
      <c r="G325" s="4">
        <v>1</v>
      </c>
      <c r="H325" s="48">
        <v>2</v>
      </c>
      <c r="I325" s="52">
        <v>1</v>
      </c>
      <c r="J325" s="4">
        <v>0</v>
      </c>
      <c r="K325" s="4">
        <v>1</v>
      </c>
      <c r="L325" s="8">
        <v>2</v>
      </c>
    </row>
    <row r="326" spans="1:12">
      <c r="A326" s="575"/>
      <c r="B326" s="614"/>
      <c r="C326" s="608"/>
      <c r="D326" s="49" t="s">
        <v>11</v>
      </c>
      <c r="E326" s="52">
        <v>1</v>
      </c>
      <c r="F326" s="4">
        <v>0</v>
      </c>
      <c r="G326" s="4">
        <v>0</v>
      </c>
      <c r="H326" s="48">
        <v>1</v>
      </c>
      <c r="I326" s="52">
        <v>1</v>
      </c>
      <c r="J326" s="4">
        <v>0</v>
      </c>
      <c r="K326" s="4">
        <v>1</v>
      </c>
      <c r="L326" s="8">
        <v>2</v>
      </c>
    </row>
    <row r="327" spans="1:12">
      <c r="A327" s="575"/>
      <c r="B327" s="614"/>
      <c r="C327" s="608"/>
      <c r="D327" s="49" t="s">
        <v>295</v>
      </c>
      <c r="E327" s="52">
        <v>0</v>
      </c>
      <c r="F327" s="4">
        <v>0</v>
      </c>
      <c r="G327" s="4">
        <v>0</v>
      </c>
      <c r="H327" s="48">
        <v>0</v>
      </c>
      <c r="I327" s="52">
        <v>1</v>
      </c>
      <c r="J327" s="4">
        <v>0</v>
      </c>
      <c r="K327" s="4">
        <v>0</v>
      </c>
      <c r="L327" s="8">
        <v>1</v>
      </c>
    </row>
    <row r="328" spans="1:12">
      <c r="A328" s="575"/>
      <c r="B328" s="614"/>
      <c r="C328" s="608"/>
      <c r="D328" s="49" t="s">
        <v>52</v>
      </c>
      <c r="E328" s="52">
        <v>0</v>
      </c>
      <c r="F328" s="4">
        <v>0</v>
      </c>
      <c r="G328" s="4">
        <v>0</v>
      </c>
      <c r="H328" s="48">
        <v>0</v>
      </c>
      <c r="I328" s="52">
        <v>1</v>
      </c>
      <c r="J328" s="4">
        <v>0</v>
      </c>
      <c r="K328" s="4">
        <v>0</v>
      </c>
      <c r="L328" s="8">
        <v>1</v>
      </c>
    </row>
    <row r="329" spans="1:12">
      <c r="A329" s="575"/>
      <c r="B329" s="614"/>
      <c r="C329" s="608"/>
      <c r="D329" s="49" t="s">
        <v>14</v>
      </c>
      <c r="E329" s="52">
        <v>1</v>
      </c>
      <c r="F329" s="4">
        <v>0</v>
      </c>
      <c r="G329" s="4">
        <v>1</v>
      </c>
      <c r="H329" s="48">
        <v>2</v>
      </c>
      <c r="I329" s="52">
        <v>1</v>
      </c>
      <c r="J329" s="4">
        <v>0</v>
      </c>
      <c r="K329" s="4">
        <v>1</v>
      </c>
      <c r="L329" s="8">
        <v>2</v>
      </c>
    </row>
    <row r="330" spans="1:12">
      <c r="A330" s="472" t="s">
        <v>18</v>
      </c>
      <c r="B330" s="467"/>
      <c r="C330" s="467"/>
      <c r="D330" s="468"/>
      <c r="E330" s="56">
        <f>SUM(E325:E329)</f>
        <v>3</v>
      </c>
      <c r="F330" s="20">
        <v>0</v>
      </c>
      <c r="G330" s="20">
        <f>SUM(G325:G329)</f>
        <v>2</v>
      </c>
      <c r="H330" s="58">
        <v>6</v>
      </c>
      <c r="I330" s="56">
        <v>5</v>
      </c>
      <c r="J330" s="20">
        <v>0</v>
      </c>
      <c r="K330" s="20">
        <f>SUM(K325:K329)</f>
        <v>3</v>
      </c>
      <c r="L330" s="21">
        <f>SUM(L325:L329)</f>
        <v>8</v>
      </c>
    </row>
    <row r="331" spans="1:12" s="114" customFormat="1">
      <c r="A331" s="112"/>
      <c r="B331" s="111"/>
      <c r="C331" s="111"/>
      <c r="D331" s="111"/>
      <c r="E331" s="112"/>
      <c r="F331" s="111"/>
      <c r="G331" s="111"/>
      <c r="H331" s="111"/>
      <c r="I331" s="112"/>
      <c r="J331" s="111"/>
      <c r="K331" s="111"/>
      <c r="L331" s="113"/>
    </row>
    <row r="332" spans="1:12" ht="33">
      <c r="A332" s="2">
        <v>65</v>
      </c>
      <c r="B332" s="36" t="s">
        <v>175</v>
      </c>
      <c r="C332" s="7" t="s">
        <v>176</v>
      </c>
      <c r="D332" s="49" t="s">
        <v>14</v>
      </c>
      <c r="E332" s="52">
        <v>0</v>
      </c>
      <c r="F332" s="4">
        <v>0</v>
      </c>
      <c r="G332" s="4">
        <v>1</v>
      </c>
      <c r="H332" s="48">
        <v>1</v>
      </c>
      <c r="I332" s="52">
        <v>1</v>
      </c>
      <c r="J332" s="4">
        <v>0</v>
      </c>
      <c r="K332" s="4">
        <v>1</v>
      </c>
      <c r="L332" s="8">
        <v>2</v>
      </c>
    </row>
    <row r="333" spans="1:12">
      <c r="A333" s="472" t="s">
        <v>18</v>
      </c>
      <c r="B333" s="467"/>
      <c r="C333" s="467"/>
      <c r="D333" s="467"/>
      <c r="E333" s="56">
        <f t="shared" ref="E333:L333" si="46">SUM(E332:E332)</f>
        <v>0</v>
      </c>
      <c r="F333" s="20">
        <v>0</v>
      </c>
      <c r="G333" s="20">
        <f t="shared" si="46"/>
        <v>1</v>
      </c>
      <c r="H333" s="58">
        <f t="shared" si="46"/>
        <v>1</v>
      </c>
      <c r="I333" s="56">
        <f t="shared" si="46"/>
        <v>1</v>
      </c>
      <c r="J333" s="20">
        <v>0</v>
      </c>
      <c r="K333" s="20">
        <f t="shared" si="46"/>
        <v>1</v>
      </c>
      <c r="L333" s="21">
        <f t="shared" si="46"/>
        <v>2</v>
      </c>
    </row>
    <row r="334" spans="1:12">
      <c r="A334" s="112"/>
      <c r="B334" s="111"/>
      <c r="C334" s="111"/>
      <c r="D334" s="111"/>
      <c r="E334" s="112"/>
      <c r="F334" s="111"/>
      <c r="G334" s="111"/>
      <c r="H334" s="111"/>
      <c r="I334" s="112"/>
      <c r="J334" s="111"/>
      <c r="K334" s="111"/>
      <c r="L334" s="113"/>
    </row>
    <row r="335" spans="1:12" ht="33">
      <c r="A335" s="2">
        <v>66</v>
      </c>
      <c r="B335" s="37" t="s">
        <v>177</v>
      </c>
      <c r="C335" s="7" t="s">
        <v>178</v>
      </c>
      <c r="D335" s="49" t="s">
        <v>14</v>
      </c>
      <c r="E335" s="52">
        <v>1</v>
      </c>
      <c r="F335" s="4">
        <v>0</v>
      </c>
      <c r="G335" s="4">
        <v>1</v>
      </c>
      <c r="H335" s="48">
        <v>2</v>
      </c>
      <c r="I335" s="52">
        <v>1</v>
      </c>
      <c r="J335" s="4">
        <v>0</v>
      </c>
      <c r="K335" s="4">
        <v>1</v>
      </c>
      <c r="L335" s="8">
        <v>2</v>
      </c>
    </row>
    <row r="336" spans="1:12">
      <c r="A336" s="472" t="s">
        <v>18</v>
      </c>
      <c r="B336" s="467"/>
      <c r="C336" s="467"/>
      <c r="D336" s="467"/>
      <c r="E336" s="56">
        <f t="shared" ref="E336:L336" si="47">SUM(E335:E335)</f>
        <v>1</v>
      </c>
      <c r="F336" s="20">
        <v>0</v>
      </c>
      <c r="G336" s="20">
        <f t="shared" si="47"/>
        <v>1</v>
      </c>
      <c r="H336" s="58">
        <f t="shared" si="47"/>
        <v>2</v>
      </c>
      <c r="I336" s="56">
        <f t="shared" si="47"/>
        <v>1</v>
      </c>
      <c r="J336" s="20">
        <v>0</v>
      </c>
      <c r="K336" s="20">
        <f t="shared" si="47"/>
        <v>1</v>
      </c>
      <c r="L336" s="21">
        <f t="shared" si="47"/>
        <v>2</v>
      </c>
    </row>
    <row r="337" spans="1:12">
      <c r="A337" s="112"/>
      <c r="B337" s="111"/>
      <c r="C337" s="111"/>
      <c r="D337" s="111"/>
      <c r="E337" s="112"/>
      <c r="F337" s="111"/>
      <c r="G337" s="111"/>
      <c r="H337" s="111"/>
      <c r="I337" s="112"/>
      <c r="J337" s="111"/>
      <c r="K337" s="111"/>
      <c r="L337" s="113"/>
    </row>
    <row r="338" spans="1:12" ht="41.25">
      <c r="A338" s="2">
        <v>67</v>
      </c>
      <c r="B338" s="38" t="s">
        <v>179</v>
      </c>
      <c r="C338" s="7" t="s">
        <v>180</v>
      </c>
      <c r="D338" s="49" t="s">
        <v>14</v>
      </c>
      <c r="E338" s="52">
        <v>1</v>
      </c>
      <c r="F338" s="4">
        <v>0</v>
      </c>
      <c r="G338" s="4">
        <v>1</v>
      </c>
      <c r="H338" s="48">
        <v>2</v>
      </c>
      <c r="I338" s="52">
        <v>1</v>
      </c>
      <c r="J338" s="4">
        <v>0</v>
      </c>
      <c r="K338" s="4">
        <v>1</v>
      </c>
      <c r="L338" s="8">
        <v>2</v>
      </c>
    </row>
    <row r="339" spans="1:12">
      <c r="A339" s="472" t="s">
        <v>18</v>
      </c>
      <c r="B339" s="467"/>
      <c r="C339" s="467"/>
      <c r="D339" s="467"/>
      <c r="E339" s="56">
        <f t="shared" ref="E339:L339" si="48">SUM(E338:E338)</f>
        <v>1</v>
      </c>
      <c r="F339" s="20">
        <v>0</v>
      </c>
      <c r="G339" s="20">
        <f t="shared" si="48"/>
        <v>1</v>
      </c>
      <c r="H339" s="58">
        <f t="shared" si="48"/>
        <v>2</v>
      </c>
      <c r="I339" s="56">
        <f t="shared" si="48"/>
        <v>1</v>
      </c>
      <c r="J339" s="20">
        <v>0</v>
      </c>
      <c r="K339" s="20">
        <f t="shared" si="48"/>
        <v>1</v>
      </c>
      <c r="L339" s="21">
        <f t="shared" si="48"/>
        <v>2</v>
      </c>
    </row>
    <row r="340" spans="1:12">
      <c r="A340" s="112"/>
      <c r="B340" s="111"/>
      <c r="C340" s="111"/>
      <c r="D340" s="111"/>
      <c r="E340" s="112"/>
      <c r="F340" s="111"/>
      <c r="G340" s="111"/>
      <c r="H340" s="111"/>
      <c r="I340" s="112"/>
      <c r="J340" s="111"/>
      <c r="K340" s="111"/>
      <c r="L340" s="113"/>
    </row>
    <row r="341" spans="1:12" ht="33">
      <c r="A341" s="2">
        <v>68</v>
      </c>
      <c r="B341" s="37" t="s">
        <v>181</v>
      </c>
      <c r="C341" s="7" t="s">
        <v>182</v>
      </c>
      <c r="D341" s="49" t="s">
        <v>14</v>
      </c>
      <c r="E341" s="52">
        <v>1</v>
      </c>
      <c r="F341" s="4">
        <v>0</v>
      </c>
      <c r="G341" s="4">
        <v>1</v>
      </c>
      <c r="H341" s="48">
        <v>2</v>
      </c>
      <c r="I341" s="52">
        <v>1</v>
      </c>
      <c r="J341" s="4">
        <v>0</v>
      </c>
      <c r="K341" s="4">
        <v>1</v>
      </c>
      <c r="L341" s="8">
        <v>2</v>
      </c>
    </row>
    <row r="342" spans="1:12">
      <c r="A342" s="472" t="s">
        <v>18</v>
      </c>
      <c r="B342" s="467"/>
      <c r="C342" s="467"/>
      <c r="D342" s="467"/>
      <c r="E342" s="56">
        <f t="shared" ref="E342:L342" si="49">SUM(E341:E341)</f>
        <v>1</v>
      </c>
      <c r="F342" s="20">
        <v>0</v>
      </c>
      <c r="G342" s="20">
        <f t="shared" si="49"/>
        <v>1</v>
      </c>
      <c r="H342" s="58">
        <f t="shared" si="49"/>
        <v>2</v>
      </c>
      <c r="I342" s="56">
        <f t="shared" si="49"/>
        <v>1</v>
      </c>
      <c r="J342" s="20">
        <v>0</v>
      </c>
      <c r="K342" s="20">
        <f t="shared" si="49"/>
        <v>1</v>
      </c>
      <c r="L342" s="21">
        <f t="shared" si="49"/>
        <v>2</v>
      </c>
    </row>
    <row r="343" spans="1:12">
      <c r="A343" s="112"/>
      <c r="B343" s="111"/>
      <c r="C343" s="111"/>
      <c r="D343" s="111"/>
      <c r="E343" s="112"/>
      <c r="F343" s="111"/>
      <c r="G343" s="111"/>
      <c r="H343" s="111"/>
      <c r="I343" s="112"/>
      <c r="J343" s="111"/>
      <c r="K343" s="111"/>
      <c r="L343" s="113"/>
    </row>
    <row r="344" spans="1:12" ht="24.75">
      <c r="A344" s="2">
        <v>69</v>
      </c>
      <c r="B344" s="37" t="s">
        <v>183</v>
      </c>
      <c r="C344" s="7" t="s">
        <v>184</v>
      </c>
      <c r="D344" s="49" t="s">
        <v>14</v>
      </c>
      <c r="E344" s="52">
        <v>1</v>
      </c>
      <c r="F344" s="4">
        <v>0</v>
      </c>
      <c r="G344" s="4">
        <v>1</v>
      </c>
      <c r="H344" s="48">
        <v>2</v>
      </c>
      <c r="I344" s="52">
        <v>1</v>
      </c>
      <c r="J344" s="4">
        <v>0</v>
      </c>
      <c r="K344" s="4">
        <v>1</v>
      </c>
      <c r="L344" s="8">
        <v>2</v>
      </c>
    </row>
    <row r="345" spans="1:12">
      <c r="A345" s="472" t="s">
        <v>18</v>
      </c>
      <c r="B345" s="467"/>
      <c r="C345" s="467"/>
      <c r="D345" s="467"/>
      <c r="E345" s="56">
        <f t="shared" ref="E345:L345" si="50">SUM(E344:E344)</f>
        <v>1</v>
      </c>
      <c r="F345" s="20">
        <v>0</v>
      </c>
      <c r="G345" s="20">
        <f t="shared" si="50"/>
        <v>1</v>
      </c>
      <c r="H345" s="58">
        <f t="shared" si="50"/>
        <v>2</v>
      </c>
      <c r="I345" s="56">
        <f t="shared" si="50"/>
        <v>1</v>
      </c>
      <c r="J345" s="20">
        <v>0</v>
      </c>
      <c r="K345" s="20">
        <f t="shared" si="50"/>
        <v>1</v>
      </c>
      <c r="L345" s="21">
        <f t="shared" si="50"/>
        <v>2</v>
      </c>
    </row>
    <row r="346" spans="1:12">
      <c r="A346" s="112"/>
      <c r="B346" s="111"/>
      <c r="C346" s="111"/>
      <c r="D346" s="111"/>
      <c r="E346" s="112"/>
      <c r="F346" s="111"/>
      <c r="G346" s="111"/>
      <c r="H346" s="111"/>
      <c r="I346" s="112"/>
      <c r="J346" s="111"/>
      <c r="K346" s="111"/>
      <c r="L346" s="113"/>
    </row>
    <row r="347" spans="1:12" ht="33">
      <c r="A347" s="2">
        <v>70</v>
      </c>
      <c r="B347" s="37" t="s">
        <v>185</v>
      </c>
      <c r="C347" s="7" t="s">
        <v>186</v>
      </c>
      <c r="D347" s="49" t="s">
        <v>14</v>
      </c>
      <c r="E347" s="52">
        <v>1</v>
      </c>
      <c r="F347" s="4">
        <v>0</v>
      </c>
      <c r="G347" s="4">
        <v>1</v>
      </c>
      <c r="H347" s="48">
        <v>2</v>
      </c>
      <c r="I347" s="52">
        <v>1</v>
      </c>
      <c r="J347" s="4">
        <v>0</v>
      </c>
      <c r="K347" s="4">
        <v>1</v>
      </c>
      <c r="L347" s="8">
        <v>2</v>
      </c>
    </row>
    <row r="348" spans="1:12">
      <c r="A348" s="472" t="s">
        <v>18</v>
      </c>
      <c r="B348" s="467"/>
      <c r="C348" s="467"/>
      <c r="D348" s="467"/>
      <c r="E348" s="56">
        <f t="shared" ref="E348:L348" si="51">SUM(E347:E347)</f>
        <v>1</v>
      </c>
      <c r="F348" s="20">
        <v>0</v>
      </c>
      <c r="G348" s="20">
        <f t="shared" si="51"/>
        <v>1</v>
      </c>
      <c r="H348" s="58">
        <f t="shared" si="51"/>
        <v>2</v>
      </c>
      <c r="I348" s="56">
        <f t="shared" si="51"/>
        <v>1</v>
      </c>
      <c r="J348" s="20">
        <v>0</v>
      </c>
      <c r="K348" s="20">
        <f t="shared" si="51"/>
        <v>1</v>
      </c>
      <c r="L348" s="21">
        <f t="shared" si="51"/>
        <v>2</v>
      </c>
    </row>
    <row r="349" spans="1:12">
      <c r="A349" s="112"/>
      <c r="B349" s="111"/>
      <c r="C349" s="111"/>
      <c r="D349" s="111"/>
      <c r="E349" s="112"/>
      <c r="F349" s="111"/>
      <c r="G349" s="111"/>
      <c r="H349" s="111"/>
      <c r="I349" s="112"/>
      <c r="J349" s="111"/>
      <c r="K349" s="111"/>
      <c r="L349" s="113"/>
    </row>
    <row r="350" spans="1:12" ht="33">
      <c r="A350" s="2">
        <v>71</v>
      </c>
      <c r="B350" s="29" t="s">
        <v>187</v>
      </c>
      <c r="C350" s="7" t="s">
        <v>188</v>
      </c>
      <c r="D350" s="49" t="s">
        <v>14</v>
      </c>
      <c r="E350" s="52">
        <v>0</v>
      </c>
      <c r="F350" s="4">
        <v>0</v>
      </c>
      <c r="G350" s="4">
        <v>1</v>
      </c>
      <c r="H350" s="48">
        <v>1</v>
      </c>
      <c r="I350" s="52">
        <v>2</v>
      </c>
      <c r="J350" s="4">
        <v>0</v>
      </c>
      <c r="K350" s="4">
        <v>1</v>
      </c>
      <c r="L350" s="8">
        <v>3</v>
      </c>
    </row>
    <row r="351" spans="1:12">
      <c r="A351" s="472" t="s">
        <v>18</v>
      </c>
      <c r="B351" s="467"/>
      <c r="C351" s="467"/>
      <c r="D351" s="467"/>
      <c r="E351" s="56">
        <f t="shared" ref="E351:L351" si="52">SUM(E350:E350)</f>
        <v>0</v>
      </c>
      <c r="F351" s="20">
        <v>0</v>
      </c>
      <c r="G351" s="20">
        <f t="shared" si="52"/>
        <v>1</v>
      </c>
      <c r="H351" s="58">
        <f t="shared" si="52"/>
        <v>1</v>
      </c>
      <c r="I351" s="56">
        <f t="shared" si="52"/>
        <v>2</v>
      </c>
      <c r="J351" s="20">
        <v>0</v>
      </c>
      <c r="K351" s="20">
        <f t="shared" si="52"/>
        <v>1</v>
      </c>
      <c r="L351" s="21">
        <f t="shared" si="52"/>
        <v>3</v>
      </c>
    </row>
    <row r="352" spans="1:12">
      <c r="A352" s="82"/>
      <c r="B352" s="83"/>
      <c r="C352" s="83"/>
      <c r="D352" s="84"/>
      <c r="E352" s="82"/>
      <c r="F352" s="83"/>
      <c r="G352" s="83"/>
      <c r="H352" s="84"/>
      <c r="I352" s="82"/>
      <c r="J352" s="83"/>
      <c r="K352" s="83"/>
      <c r="L352" s="99"/>
    </row>
    <row r="353" spans="1:12" ht="33">
      <c r="A353" s="2">
        <v>72</v>
      </c>
      <c r="B353" s="29" t="s">
        <v>189</v>
      </c>
      <c r="C353" s="7" t="s">
        <v>190</v>
      </c>
      <c r="D353" s="49" t="s">
        <v>14</v>
      </c>
      <c r="E353" s="52">
        <v>0</v>
      </c>
      <c r="F353" s="4">
        <v>0</v>
      </c>
      <c r="G353" s="4">
        <v>1</v>
      </c>
      <c r="H353" s="48">
        <v>1</v>
      </c>
      <c r="I353" s="52">
        <v>1</v>
      </c>
      <c r="J353" s="4">
        <v>0</v>
      </c>
      <c r="K353" s="4">
        <v>1</v>
      </c>
      <c r="L353" s="8">
        <v>2</v>
      </c>
    </row>
    <row r="354" spans="1:12">
      <c r="A354" s="472" t="s">
        <v>18</v>
      </c>
      <c r="B354" s="467"/>
      <c r="C354" s="467"/>
      <c r="D354" s="467"/>
      <c r="E354" s="56">
        <f t="shared" ref="E354:L354" si="53">SUM(E353:E353)</f>
        <v>0</v>
      </c>
      <c r="F354" s="20">
        <v>0</v>
      </c>
      <c r="G354" s="20">
        <f t="shared" si="53"/>
        <v>1</v>
      </c>
      <c r="H354" s="58">
        <f t="shared" si="53"/>
        <v>1</v>
      </c>
      <c r="I354" s="56">
        <f t="shared" si="53"/>
        <v>1</v>
      </c>
      <c r="J354" s="20">
        <v>0</v>
      </c>
      <c r="K354" s="20">
        <f t="shared" si="53"/>
        <v>1</v>
      </c>
      <c r="L354" s="21">
        <f t="shared" si="53"/>
        <v>2</v>
      </c>
    </row>
    <row r="355" spans="1:12">
      <c r="A355" s="126"/>
      <c r="B355" s="127"/>
      <c r="C355" s="127"/>
      <c r="D355" s="128"/>
      <c r="E355" s="126"/>
      <c r="F355" s="127"/>
      <c r="G355" s="127"/>
      <c r="H355" s="128"/>
      <c r="I355" s="126"/>
      <c r="J355" s="127"/>
      <c r="K355" s="127"/>
      <c r="L355" s="129"/>
    </row>
    <row r="356" spans="1:12" ht="24.75">
      <c r="A356" s="2">
        <v>73</v>
      </c>
      <c r="B356" s="29" t="s">
        <v>191</v>
      </c>
      <c r="C356" s="7" t="s">
        <v>192</v>
      </c>
      <c r="D356" s="49" t="s">
        <v>14</v>
      </c>
      <c r="E356" s="52">
        <v>0</v>
      </c>
      <c r="F356" s="4">
        <v>0</v>
      </c>
      <c r="G356" s="4">
        <v>1</v>
      </c>
      <c r="H356" s="48">
        <v>1</v>
      </c>
      <c r="I356" s="52">
        <v>1</v>
      </c>
      <c r="J356" s="4">
        <v>0</v>
      </c>
      <c r="K356" s="4">
        <v>1</v>
      </c>
      <c r="L356" s="8">
        <v>2</v>
      </c>
    </row>
    <row r="357" spans="1:12">
      <c r="A357" s="472" t="s">
        <v>18</v>
      </c>
      <c r="B357" s="467"/>
      <c r="C357" s="467"/>
      <c r="D357" s="467"/>
      <c r="E357" s="56">
        <f t="shared" ref="E357:L357" si="54">SUM(E356:E356)</f>
        <v>0</v>
      </c>
      <c r="F357" s="20">
        <v>0</v>
      </c>
      <c r="G357" s="20">
        <f t="shared" si="54"/>
        <v>1</v>
      </c>
      <c r="H357" s="58">
        <f t="shared" si="54"/>
        <v>1</v>
      </c>
      <c r="I357" s="56">
        <f t="shared" si="54"/>
        <v>1</v>
      </c>
      <c r="J357" s="20">
        <v>0</v>
      </c>
      <c r="K357" s="20">
        <f t="shared" si="54"/>
        <v>1</v>
      </c>
      <c r="L357" s="21">
        <f t="shared" si="54"/>
        <v>2</v>
      </c>
    </row>
    <row r="358" spans="1:12">
      <c r="A358" s="82"/>
      <c r="B358" s="83"/>
      <c r="C358" s="83"/>
      <c r="D358" s="84"/>
      <c r="E358" s="69"/>
      <c r="F358" s="70"/>
      <c r="G358" s="70"/>
      <c r="H358" s="85"/>
      <c r="I358" s="69"/>
      <c r="J358" s="70"/>
      <c r="K358" s="70"/>
      <c r="L358" s="71"/>
    </row>
    <row r="359" spans="1:12" ht="13.5" thickBot="1">
      <c r="A359" s="610" t="s">
        <v>37</v>
      </c>
      <c r="B359" s="611"/>
      <c r="C359" s="611"/>
      <c r="D359" s="611"/>
      <c r="E359" s="192">
        <v>11</v>
      </c>
      <c r="F359" s="193">
        <v>0</v>
      </c>
      <c r="G359" s="193">
        <v>14</v>
      </c>
      <c r="H359" s="194">
        <v>25</v>
      </c>
      <c r="I359" s="192">
        <v>20</v>
      </c>
      <c r="J359" s="193">
        <v>0</v>
      </c>
      <c r="K359" s="193">
        <f>+K310+K313+K318+K323+K333+K336+K339+K342+K345+K348+K351+K354+K357</f>
        <v>14</v>
      </c>
      <c r="L359" s="195">
        <f>+L310+L313+L318+L323+L333+L336+L339+L342+L345+L348+L351+L354+L357</f>
        <v>29</v>
      </c>
    </row>
    <row r="360" spans="1:12" ht="13.5" thickBot="1">
      <c r="A360" s="169"/>
      <c r="B360" s="170"/>
      <c r="C360" s="170"/>
      <c r="D360" s="170"/>
      <c r="E360" s="171"/>
      <c r="F360" s="170"/>
      <c r="G360" s="170"/>
      <c r="H360" s="170"/>
      <c r="I360" s="171"/>
      <c r="J360" s="170"/>
      <c r="K360" s="170"/>
      <c r="L360" s="172"/>
    </row>
    <row r="361" spans="1:12" ht="24.75">
      <c r="A361" s="13">
        <v>74</v>
      </c>
      <c r="B361" s="32" t="s">
        <v>193</v>
      </c>
      <c r="C361" s="14" t="s">
        <v>194</v>
      </c>
      <c r="D361" s="54" t="s">
        <v>14</v>
      </c>
      <c r="E361" s="55">
        <v>0</v>
      </c>
      <c r="F361" s="16">
        <v>0</v>
      </c>
      <c r="G361" s="16">
        <v>1</v>
      </c>
      <c r="H361" s="57">
        <v>1</v>
      </c>
      <c r="I361" s="55">
        <v>1</v>
      </c>
      <c r="J361" s="16">
        <v>0</v>
      </c>
      <c r="K361" s="16">
        <v>1</v>
      </c>
      <c r="L361" s="17">
        <v>2</v>
      </c>
    </row>
    <row r="362" spans="1:12">
      <c r="A362" s="472" t="s">
        <v>18</v>
      </c>
      <c r="B362" s="467"/>
      <c r="C362" s="467"/>
      <c r="D362" s="467"/>
      <c r="E362" s="56">
        <f t="shared" ref="E362:L362" si="55">SUM(E361:E361)</f>
        <v>0</v>
      </c>
      <c r="F362" s="20">
        <v>0</v>
      </c>
      <c r="G362" s="20">
        <f t="shared" si="55"/>
        <v>1</v>
      </c>
      <c r="H362" s="58">
        <f t="shared" si="55"/>
        <v>1</v>
      </c>
      <c r="I362" s="56">
        <f t="shared" si="55"/>
        <v>1</v>
      </c>
      <c r="J362" s="20">
        <v>0</v>
      </c>
      <c r="K362" s="20">
        <f t="shared" si="55"/>
        <v>1</v>
      </c>
      <c r="L362" s="21">
        <f t="shared" si="55"/>
        <v>2</v>
      </c>
    </row>
    <row r="363" spans="1:12">
      <c r="A363" s="112"/>
      <c r="B363" s="111"/>
      <c r="C363" s="111"/>
      <c r="D363" s="111"/>
      <c r="E363" s="112"/>
      <c r="F363" s="111"/>
      <c r="G363" s="111"/>
      <c r="H363" s="111"/>
      <c r="I363" s="112"/>
      <c r="J363" s="111"/>
      <c r="K363" s="111"/>
      <c r="L363" s="113"/>
    </row>
    <row r="364" spans="1:12" ht="24.75">
      <c r="A364" s="2">
        <v>75</v>
      </c>
      <c r="B364" s="29" t="s">
        <v>195</v>
      </c>
      <c r="C364" s="7" t="s">
        <v>196</v>
      </c>
      <c r="D364" s="49" t="s">
        <v>14</v>
      </c>
      <c r="E364" s="52">
        <v>0</v>
      </c>
      <c r="F364" s="4">
        <v>0</v>
      </c>
      <c r="G364" s="4">
        <v>1</v>
      </c>
      <c r="H364" s="48">
        <v>1</v>
      </c>
      <c r="I364" s="52">
        <v>1</v>
      </c>
      <c r="J364" s="4">
        <v>0</v>
      </c>
      <c r="K364" s="4">
        <v>1</v>
      </c>
      <c r="L364" s="8">
        <v>2</v>
      </c>
    </row>
    <row r="365" spans="1:12">
      <c r="A365" s="472" t="s">
        <v>18</v>
      </c>
      <c r="B365" s="467"/>
      <c r="C365" s="467"/>
      <c r="D365" s="467"/>
      <c r="E365" s="56">
        <f t="shared" ref="E365:L365" si="56">SUM(E364:E364)</f>
        <v>0</v>
      </c>
      <c r="F365" s="20">
        <v>0</v>
      </c>
      <c r="G365" s="20">
        <f t="shared" si="56"/>
        <v>1</v>
      </c>
      <c r="H365" s="58">
        <f t="shared" si="56"/>
        <v>1</v>
      </c>
      <c r="I365" s="56">
        <f t="shared" si="56"/>
        <v>1</v>
      </c>
      <c r="J365" s="20">
        <v>0</v>
      </c>
      <c r="K365" s="20">
        <f t="shared" si="56"/>
        <v>1</v>
      </c>
      <c r="L365" s="21">
        <f t="shared" si="56"/>
        <v>2</v>
      </c>
    </row>
    <row r="366" spans="1:12">
      <c r="A366" s="112"/>
      <c r="B366" s="111"/>
      <c r="C366" s="111"/>
      <c r="D366" s="111"/>
      <c r="E366" s="112"/>
      <c r="F366" s="111"/>
      <c r="G366" s="111"/>
      <c r="H366" s="111"/>
      <c r="I366" s="112"/>
      <c r="J366" s="111"/>
      <c r="K366" s="111"/>
      <c r="L366" s="113"/>
    </row>
    <row r="367" spans="1:12" ht="33">
      <c r="A367" s="2">
        <v>76</v>
      </c>
      <c r="B367" s="29" t="s">
        <v>197</v>
      </c>
      <c r="C367" s="7" t="s">
        <v>198</v>
      </c>
      <c r="D367" s="49" t="s">
        <v>14</v>
      </c>
      <c r="E367" s="52">
        <v>0</v>
      </c>
      <c r="F367" s="4">
        <v>0</v>
      </c>
      <c r="G367" s="4">
        <v>1</v>
      </c>
      <c r="H367" s="48">
        <v>1</v>
      </c>
      <c r="I367" s="52">
        <v>1</v>
      </c>
      <c r="J367" s="4">
        <v>0</v>
      </c>
      <c r="K367" s="4">
        <v>1</v>
      </c>
      <c r="L367" s="8">
        <v>2</v>
      </c>
    </row>
    <row r="368" spans="1:12">
      <c r="A368" s="472" t="s">
        <v>18</v>
      </c>
      <c r="B368" s="467"/>
      <c r="C368" s="467"/>
      <c r="D368" s="467"/>
      <c r="E368" s="56">
        <f t="shared" ref="E368:L368" si="57">SUM(E367:E367)</f>
        <v>0</v>
      </c>
      <c r="F368" s="20">
        <v>0</v>
      </c>
      <c r="G368" s="20">
        <f t="shared" si="57"/>
        <v>1</v>
      </c>
      <c r="H368" s="58">
        <f t="shared" si="57"/>
        <v>1</v>
      </c>
      <c r="I368" s="56">
        <f t="shared" si="57"/>
        <v>1</v>
      </c>
      <c r="J368" s="20">
        <v>0</v>
      </c>
      <c r="K368" s="20">
        <f t="shared" si="57"/>
        <v>1</v>
      </c>
      <c r="L368" s="21">
        <f t="shared" si="57"/>
        <v>2</v>
      </c>
    </row>
    <row r="369" spans="1:12">
      <c r="A369" s="112"/>
      <c r="B369" s="111"/>
      <c r="C369" s="111"/>
      <c r="D369" s="111"/>
      <c r="E369" s="112"/>
      <c r="F369" s="111"/>
      <c r="G369" s="111"/>
      <c r="H369" s="111"/>
      <c r="I369" s="112"/>
      <c r="J369" s="111"/>
      <c r="K369" s="111"/>
      <c r="L369" s="113"/>
    </row>
    <row r="370" spans="1:12" ht="24.75">
      <c r="A370" s="2">
        <v>77</v>
      </c>
      <c r="B370" s="29" t="s">
        <v>199</v>
      </c>
      <c r="C370" s="7" t="s">
        <v>200</v>
      </c>
      <c r="D370" s="49" t="s">
        <v>14</v>
      </c>
      <c r="E370" s="52">
        <v>0</v>
      </c>
      <c r="F370" s="4">
        <v>0</v>
      </c>
      <c r="G370" s="4">
        <v>1</v>
      </c>
      <c r="H370" s="48">
        <v>1</v>
      </c>
      <c r="I370" s="52">
        <v>1</v>
      </c>
      <c r="J370" s="4">
        <v>0</v>
      </c>
      <c r="K370" s="4">
        <v>1</v>
      </c>
      <c r="L370" s="8">
        <v>2</v>
      </c>
    </row>
    <row r="371" spans="1:12">
      <c r="A371" s="472" t="s">
        <v>18</v>
      </c>
      <c r="B371" s="467"/>
      <c r="C371" s="467"/>
      <c r="D371" s="467"/>
      <c r="E371" s="56">
        <f t="shared" ref="E371:L371" si="58">SUM(E370:E370)</f>
        <v>0</v>
      </c>
      <c r="F371" s="20">
        <v>0</v>
      </c>
      <c r="G371" s="20">
        <f t="shared" si="58"/>
        <v>1</v>
      </c>
      <c r="H371" s="58">
        <f t="shared" si="58"/>
        <v>1</v>
      </c>
      <c r="I371" s="56">
        <f t="shared" si="58"/>
        <v>1</v>
      </c>
      <c r="J371" s="20">
        <v>0</v>
      </c>
      <c r="K371" s="20">
        <f t="shared" si="58"/>
        <v>1</v>
      </c>
      <c r="L371" s="21">
        <f t="shared" si="58"/>
        <v>2</v>
      </c>
    </row>
    <row r="372" spans="1:12">
      <c r="A372" s="112"/>
      <c r="B372" s="111"/>
      <c r="C372" s="111"/>
      <c r="D372" s="111"/>
      <c r="E372" s="112"/>
      <c r="F372" s="111"/>
      <c r="G372" s="111"/>
      <c r="H372" s="111"/>
      <c r="I372" s="112"/>
      <c r="J372" s="111"/>
      <c r="K372" s="111"/>
      <c r="L372" s="113"/>
    </row>
    <row r="373" spans="1:12" ht="24.75">
      <c r="A373" s="2">
        <v>78</v>
      </c>
      <c r="B373" s="29" t="s">
        <v>201</v>
      </c>
      <c r="C373" s="7" t="s">
        <v>202</v>
      </c>
      <c r="D373" s="49" t="s">
        <v>14</v>
      </c>
      <c r="E373" s="52">
        <v>0</v>
      </c>
      <c r="F373" s="4">
        <v>0</v>
      </c>
      <c r="G373" s="4">
        <v>1</v>
      </c>
      <c r="H373" s="48">
        <v>1</v>
      </c>
      <c r="I373" s="52">
        <v>1</v>
      </c>
      <c r="J373" s="4">
        <v>0</v>
      </c>
      <c r="K373" s="4">
        <v>0</v>
      </c>
      <c r="L373" s="8">
        <v>1</v>
      </c>
    </row>
    <row r="374" spans="1:12">
      <c r="A374" s="472" t="s">
        <v>18</v>
      </c>
      <c r="B374" s="467"/>
      <c r="C374" s="467"/>
      <c r="D374" s="467"/>
      <c r="E374" s="56">
        <f t="shared" ref="E374:L374" si="59">SUM(E373:E373)</f>
        <v>0</v>
      </c>
      <c r="F374" s="20">
        <v>0</v>
      </c>
      <c r="G374" s="20">
        <f t="shared" si="59"/>
        <v>1</v>
      </c>
      <c r="H374" s="58">
        <f t="shared" si="59"/>
        <v>1</v>
      </c>
      <c r="I374" s="56">
        <f t="shared" si="59"/>
        <v>1</v>
      </c>
      <c r="J374" s="20">
        <v>0</v>
      </c>
      <c r="K374" s="20">
        <v>0</v>
      </c>
      <c r="L374" s="21">
        <f t="shared" si="59"/>
        <v>1</v>
      </c>
    </row>
    <row r="375" spans="1:12">
      <c r="A375" s="112"/>
      <c r="B375" s="111"/>
      <c r="C375" s="111"/>
      <c r="D375" s="111"/>
      <c r="E375" s="112"/>
      <c r="F375" s="111"/>
      <c r="G375" s="111"/>
      <c r="H375" s="111"/>
      <c r="I375" s="112"/>
      <c r="J375" s="111"/>
      <c r="K375" s="111"/>
      <c r="L375" s="113"/>
    </row>
    <row r="376" spans="1:12" ht="24.75">
      <c r="A376" s="2">
        <v>79</v>
      </c>
      <c r="B376" s="36" t="s">
        <v>203</v>
      </c>
      <c r="C376" s="7" t="s">
        <v>204</v>
      </c>
      <c r="D376" s="49" t="s">
        <v>14</v>
      </c>
      <c r="E376" s="52">
        <v>1</v>
      </c>
      <c r="F376" s="4">
        <v>0</v>
      </c>
      <c r="G376" s="4">
        <v>1</v>
      </c>
      <c r="H376" s="48">
        <v>2</v>
      </c>
      <c r="I376" s="52">
        <v>1</v>
      </c>
      <c r="J376" s="4">
        <v>0</v>
      </c>
      <c r="K376" s="4">
        <v>1</v>
      </c>
      <c r="L376" s="8">
        <v>2</v>
      </c>
    </row>
    <row r="377" spans="1:12">
      <c r="A377" s="472" t="s">
        <v>18</v>
      </c>
      <c r="B377" s="467"/>
      <c r="C377" s="467"/>
      <c r="D377" s="467"/>
      <c r="E377" s="56">
        <f t="shared" ref="E377:L377" si="60">SUM(E376:E376)</f>
        <v>1</v>
      </c>
      <c r="F377" s="20">
        <v>0</v>
      </c>
      <c r="G377" s="20">
        <f t="shared" si="60"/>
        <v>1</v>
      </c>
      <c r="H377" s="58">
        <f t="shared" si="60"/>
        <v>2</v>
      </c>
      <c r="I377" s="56">
        <f t="shared" si="60"/>
        <v>1</v>
      </c>
      <c r="J377" s="20">
        <v>0</v>
      </c>
      <c r="K377" s="20">
        <f t="shared" si="60"/>
        <v>1</v>
      </c>
      <c r="L377" s="21">
        <f t="shared" si="60"/>
        <v>2</v>
      </c>
    </row>
    <row r="378" spans="1:12">
      <c r="A378" s="473"/>
      <c r="B378" s="474"/>
      <c r="C378" s="474"/>
      <c r="D378" s="474"/>
      <c r="E378" s="474"/>
      <c r="F378" s="474"/>
      <c r="G378" s="474"/>
      <c r="H378" s="474"/>
      <c r="I378" s="474"/>
      <c r="J378" s="474"/>
      <c r="K378" s="474"/>
      <c r="L378" s="629"/>
    </row>
    <row r="379" spans="1:12" ht="27">
      <c r="A379" s="2">
        <v>80</v>
      </c>
      <c r="B379" s="39" t="s">
        <v>205</v>
      </c>
      <c r="C379" s="7" t="s">
        <v>206</v>
      </c>
      <c r="D379" s="49" t="s">
        <v>14</v>
      </c>
      <c r="E379" s="52">
        <v>1</v>
      </c>
      <c r="F379" s="4">
        <v>0</v>
      </c>
      <c r="G379" s="4">
        <v>1</v>
      </c>
      <c r="H379" s="48">
        <v>2</v>
      </c>
      <c r="I379" s="52">
        <v>1</v>
      </c>
      <c r="J379" s="4">
        <v>0</v>
      </c>
      <c r="K379" s="4">
        <v>1</v>
      </c>
      <c r="L379" s="8">
        <v>2</v>
      </c>
    </row>
    <row r="380" spans="1:12">
      <c r="A380" s="472" t="s">
        <v>18</v>
      </c>
      <c r="B380" s="467"/>
      <c r="C380" s="467"/>
      <c r="D380" s="467"/>
      <c r="E380" s="56">
        <f t="shared" ref="E380:L380" si="61">SUM(E379:E379)</f>
        <v>1</v>
      </c>
      <c r="F380" s="20">
        <v>0</v>
      </c>
      <c r="G380" s="20">
        <f t="shared" si="61"/>
        <v>1</v>
      </c>
      <c r="H380" s="58">
        <f t="shared" si="61"/>
        <v>2</v>
      </c>
      <c r="I380" s="56">
        <f t="shared" si="61"/>
        <v>1</v>
      </c>
      <c r="J380" s="20">
        <v>0</v>
      </c>
      <c r="K380" s="20">
        <f t="shared" si="61"/>
        <v>1</v>
      </c>
      <c r="L380" s="21">
        <f t="shared" si="61"/>
        <v>2</v>
      </c>
    </row>
    <row r="381" spans="1:12">
      <c r="A381" s="112"/>
      <c r="B381" s="111"/>
      <c r="C381" s="111"/>
      <c r="D381" s="111"/>
      <c r="E381" s="112"/>
      <c r="F381" s="111"/>
      <c r="G381" s="111"/>
      <c r="H381" s="111"/>
      <c r="I381" s="112"/>
      <c r="J381" s="111"/>
      <c r="K381" s="111"/>
      <c r="L381" s="113"/>
    </row>
    <row r="382" spans="1:12" ht="24.75">
      <c r="A382" s="2">
        <v>81</v>
      </c>
      <c r="B382" s="37" t="s">
        <v>207</v>
      </c>
      <c r="C382" s="7" t="s">
        <v>208</v>
      </c>
      <c r="D382" s="49" t="s">
        <v>14</v>
      </c>
      <c r="E382" s="52">
        <v>1</v>
      </c>
      <c r="F382" s="4">
        <v>0</v>
      </c>
      <c r="G382" s="4">
        <v>1</v>
      </c>
      <c r="H382" s="48">
        <v>2</v>
      </c>
      <c r="I382" s="52">
        <v>1</v>
      </c>
      <c r="J382" s="4">
        <v>0</v>
      </c>
      <c r="K382" s="4">
        <v>1</v>
      </c>
      <c r="L382" s="8">
        <v>2</v>
      </c>
    </row>
    <row r="383" spans="1:12">
      <c r="A383" s="472" t="s">
        <v>18</v>
      </c>
      <c r="B383" s="467"/>
      <c r="C383" s="467"/>
      <c r="D383" s="467"/>
      <c r="E383" s="56">
        <v>1</v>
      </c>
      <c r="F383" s="20">
        <v>0</v>
      </c>
      <c r="G383" s="20">
        <v>1</v>
      </c>
      <c r="H383" s="58">
        <v>2</v>
      </c>
      <c r="I383" s="56">
        <v>1</v>
      </c>
      <c r="J383" s="20">
        <v>0</v>
      </c>
      <c r="K383" s="20">
        <v>1</v>
      </c>
      <c r="L383" s="21">
        <v>2</v>
      </c>
    </row>
    <row r="384" spans="1:12">
      <c r="A384" s="112"/>
      <c r="B384" s="111"/>
      <c r="C384" s="111"/>
      <c r="D384" s="111"/>
      <c r="E384" s="112"/>
      <c r="F384" s="111"/>
      <c r="G384" s="111"/>
      <c r="H384" s="111"/>
      <c r="I384" s="112"/>
      <c r="J384" s="111"/>
      <c r="K384" s="111"/>
      <c r="L384" s="113"/>
    </row>
    <row r="385" spans="1:12">
      <c r="A385" s="575">
        <v>82</v>
      </c>
      <c r="B385" s="627" t="s">
        <v>209</v>
      </c>
      <c r="C385" s="579" t="s">
        <v>210</v>
      </c>
      <c r="D385" s="49" t="s">
        <v>211</v>
      </c>
      <c r="E385" s="52">
        <v>1</v>
      </c>
      <c r="F385" s="4">
        <v>0</v>
      </c>
      <c r="G385" s="4">
        <v>1</v>
      </c>
      <c r="H385" s="48">
        <v>2</v>
      </c>
      <c r="I385" s="52">
        <v>1</v>
      </c>
      <c r="J385" s="4">
        <v>0</v>
      </c>
      <c r="K385" s="4">
        <v>1</v>
      </c>
      <c r="L385" s="8">
        <v>2</v>
      </c>
    </row>
    <row r="386" spans="1:12">
      <c r="A386" s="575"/>
      <c r="B386" s="628"/>
      <c r="C386" s="579"/>
      <c r="D386" s="49" t="s">
        <v>14</v>
      </c>
      <c r="E386" s="52">
        <v>0</v>
      </c>
      <c r="F386" s="4">
        <v>0</v>
      </c>
      <c r="G386" s="4">
        <v>0</v>
      </c>
      <c r="H386" s="48">
        <v>0</v>
      </c>
      <c r="I386" s="52">
        <v>1</v>
      </c>
      <c r="J386" s="4">
        <v>0</v>
      </c>
      <c r="K386" s="4">
        <v>1</v>
      </c>
      <c r="L386" s="8">
        <v>2</v>
      </c>
    </row>
    <row r="387" spans="1:12">
      <c r="A387" s="472" t="s">
        <v>18</v>
      </c>
      <c r="B387" s="467"/>
      <c r="C387" s="467"/>
      <c r="D387" s="467"/>
      <c r="E387" s="56">
        <v>1</v>
      </c>
      <c r="F387" s="20">
        <v>0</v>
      </c>
      <c r="G387" s="20">
        <v>1</v>
      </c>
      <c r="H387" s="58">
        <v>2</v>
      </c>
      <c r="I387" s="56">
        <v>2</v>
      </c>
      <c r="J387" s="20">
        <v>0</v>
      </c>
      <c r="K387" s="20">
        <v>2</v>
      </c>
      <c r="L387" s="21">
        <v>4</v>
      </c>
    </row>
    <row r="388" spans="1:12" ht="13.5" thickBot="1">
      <c r="A388" s="630"/>
      <c r="B388" s="631"/>
      <c r="C388" s="631"/>
      <c r="D388" s="631"/>
      <c r="E388" s="631"/>
      <c r="F388" s="631"/>
      <c r="G388" s="631"/>
      <c r="H388" s="631"/>
      <c r="I388" s="631"/>
      <c r="J388" s="631"/>
      <c r="K388" s="631"/>
      <c r="L388" s="632"/>
    </row>
    <row r="389" spans="1:12" ht="22.5">
      <c r="A389" s="2">
        <v>83</v>
      </c>
      <c r="B389" s="40" t="s">
        <v>212</v>
      </c>
      <c r="C389" s="7" t="s">
        <v>213</v>
      </c>
      <c r="D389" s="49" t="s">
        <v>14</v>
      </c>
      <c r="E389" s="55">
        <v>0</v>
      </c>
      <c r="F389" s="16">
        <v>0</v>
      </c>
      <c r="G389" s="16">
        <v>1</v>
      </c>
      <c r="H389" s="17">
        <v>1</v>
      </c>
      <c r="I389" s="52">
        <v>1</v>
      </c>
      <c r="J389" s="4">
        <v>0</v>
      </c>
      <c r="K389" s="4">
        <v>1</v>
      </c>
      <c r="L389" s="8">
        <v>2</v>
      </c>
    </row>
    <row r="390" spans="1:12">
      <c r="A390" s="472" t="s">
        <v>18</v>
      </c>
      <c r="B390" s="467"/>
      <c r="C390" s="467"/>
      <c r="D390" s="467"/>
      <c r="E390" s="56">
        <f t="shared" ref="E390:L390" si="62">SUM(E389:E389)</f>
        <v>0</v>
      </c>
      <c r="F390" s="20">
        <v>0</v>
      </c>
      <c r="G390" s="20">
        <f t="shared" si="62"/>
        <v>1</v>
      </c>
      <c r="H390" s="21">
        <f t="shared" si="62"/>
        <v>1</v>
      </c>
      <c r="I390" s="56">
        <f t="shared" si="62"/>
        <v>1</v>
      </c>
      <c r="J390" s="20">
        <v>0</v>
      </c>
      <c r="K390" s="20">
        <f t="shared" si="62"/>
        <v>1</v>
      </c>
      <c r="L390" s="21">
        <f t="shared" si="62"/>
        <v>2</v>
      </c>
    </row>
    <row r="391" spans="1:12">
      <c r="A391" s="630"/>
      <c r="B391" s="631"/>
      <c r="C391" s="631"/>
      <c r="D391" s="631"/>
      <c r="E391" s="631"/>
      <c r="F391" s="631"/>
      <c r="G391" s="631"/>
      <c r="H391" s="631"/>
      <c r="I391" s="631"/>
      <c r="J391" s="631"/>
      <c r="K391" s="631"/>
      <c r="L391" s="632"/>
    </row>
    <row r="392" spans="1:12">
      <c r="A392" s="575">
        <v>84</v>
      </c>
      <c r="B392" s="627" t="s">
        <v>214</v>
      </c>
      <c r="C392" s="585" t="s">
        <v>215</v>
      </c>
      <c r="D392" s="49" t="s">
        <v>216</v>
      </c>
      <c r="E392" s="52">
        <v>0</v>
      </c>
      <c r="F392" s="4">
        <v>0</v>
      </c>
      <c r="G392" s="4">
        <v>0</v>
      </c>
      <c r="H392" s="8">
        <v>0</v>
      </c>
      <c r="I392" s="52">
        <v>1</v>
      </c>
      <c r="J392" s="4">
        <v>0</v>
      </c>
      <c r="K392" s="4">
        <v>0</v>
      </c>
      <c r="L392" s="8">
        <v>1</v>
      </c>
    </row>
    <row r="393" spans="1:12">
      <c r="A393" s="575"/>
      <c r="B393" s="627"/>
      <c r="C393" s="586"/>
      <c r="D393" s="49" t="s">
        <v>14</v>
      </c>
      <c r="E393" s="52">
        <v>1</v>
      </c>
      <c r="F393" s="4">
        <v>0</v>
      </c>
      <c r="G393" s="4">
        <v>1</v>
      </c>
      <c r="H393" s="8">
        <v>2</v>
      </c>
      <c r="I393" s="52">
        <v>1</v>
      </c>
      <c r="J393" s="4">
        <v>0</v>
      </c>
      <c r="K393" s="4">
        <v>1</v>
      </c>
      <c r="L393" s="8">
        <v>2</v>
      </c>
    </row>
    <row r="394" spans="1:12">
      <c r="A394" s="472" t="s">
        <v>18</v>
      </c>
      <c r="B394" s="467"/>
      <c r="C394" s="467"/>
      <c r="D394" s="467"/>
      <c r="E394" s="56">
        <v>1</v>
      </c>
      <c r="F394" s="20">
        <v>0</v>
      </c>
      <c r="G394" s="20">
        <v>1</v>
      </c>
      <c r="H394" s="21">
        <v>2</v>
      </c>
      <c r="I394" s="56">
        <v>2</v>
      </c>
      <c r="J394" s="20">
        <v>0</v>
      </c>
      <c r="K394" s="20">
        <v>1</v>
      </c>
      <c r="L394" s="21">
        <f>SUM(L392:L393)</f>
        <v>3</v>
      </c>
    </row>
    <row r="395" spans="1:12">
      <c r="A395" s="82"/>
      <c r="B395" s="83"/>
      <c r="C395" s="83"/>
      <c r="D395" s="84"/>
      <c r="E395" s="69"/>
      <c r="F395" s="70"/>
      <c r="G395" s="70"/>
      <c r="H395" s="71"/>
      <c r="I395" s="69"/>
      <c r="J395" s="70"/>
      <c r="K395" s="70"/>
      <c r="L395" s="71"/>
    </row>
    <row r="396" spans="1:12">
      <c r="A396" s="575">
        <v>85</v>
      </c>
      <c r="B396" s="627" t="s">
        <v>217</v>
      </c>
      <c r="C396" s="579" t="s">
        <v>218</v>
      </c>
      <c r="D396" s="49" t="s">
        <v>216</v>
      </c>
      <c r="E396" s="52">
        <v>1</v>
      </c>
      <c r="F396" s="4">
        <v>0</v>
      </c>
      <c r="G396" s="4">
        <v>0</v>
      </c>
      <c r="H396" s="8">
        <v>1</v>
      </c>
      <c r="I396" s="52">
        <v>1</v>
      </c>
      <c r="J396" s="4">
        <v>0</v>
      </c>
      <c r="K396" s="4">
        <v>0</v>
      </c>
      <c r="L396" s="8">
        <v>1</v>
      </c>
    </row>
    <row r="397" spans="1:12">
      <c r="A397" s="575"/>
      <c r="B397" s="628"/>
      <c r="C397" s="579"/>
      <c r="D397" s="49" t="s">
        <v>48</v>
      </c>
      <c r="E397" s="52">
        <v>1</v>
      </c>
      <c r="F397" s="4">
        <v>0</v>
      </c>
      <c r="G397" s="4">
        <v>1</v>
      </c>
      <c r="H397" s="8">
        <v>2</v>
      </c>
      <c r="I397" s="52">
        <v>1</v>
      </c>
      <c r="J397" s="4">
        <v>0</v>
      </c>
      <c r="K397" s="4">
        <v>1</v>
      </c>
      <c r="L397" s="8">
        <v>2</v>
      </c>
    </row>
    <row r="398" spans="1:12">
      <c r="A398" s="575"/>
      <c r="B398" s="628"/>
      <c r="C398" s="579"/>
      <c r="D398" s="49" t="s">
        <v>14</v>
      </c>
      <c r="E398" s="52">
        <v>0</v>
      </c>
      <c r="F398" s="4">
        <v>0</v>
      </c>
      <c r="G398" s="4">
        <v>0</v>
      </c>
      <c r="H398" s="8">
        <v>0</v>
      </c>
      <c r="I398" s="52">
        <v>1</v>
      </c>
      <c r="J398" s="4">
        <v>0</v>
      </c>
      <c r="K398" s="4">
        <v>0</v>
      </c>
      <c r="L398" s="8">
        <v>1</v>
      </c>
    </row>
    <row r="399" spans="1:12">
      <c r="A399" s="472" t="s">
        <v>18</v>
      </c>
      <c r="B399" s="467"/>
      <c r="C399" s="467"/>
      <c r="D399" s="467"/>
      <c r="E399" s="56">
        <v>2</v>
      </c>
      <c r="F399" s="20">
        <v>0</v>
      </c>
      <c r="G399" s="20">
        <v>1</v>
      </c>
      <c r="H399" s="21">
        <v>3</v>
      </c>
      <c r="I399" s="56">
        <v>3</v>
      </c>
      <c r="J399" s="20">
        <v>0</v>
      </c>
      <c r="K399" s="20">
        <v>1</v>
      </c>
      <c r="L399" s="21">
        <v>4</v>
      </c>
    </row>
    <row r="400" spans="1:12">
      <c r="A400" s="473"/>
      <c r="B400" s="474"/>
      <c r="C400" s="474"/>
      <c r="D400" s="474"/>
      <c r="E400" s="474"/>
      <c r="F400" s="474"/>
      <c r="G400" s="474"/>
      <c r="H400" s="474"/>
      <c r="I400" s="474"/>
      <c r="J400" s="474"/>
      <c r="K400" s="474"/>
      <c r="L400" s="629"/>
    </row>
    <row r="401" spans="1:12">
      <c r="A401" s="575">
        <v>86</v>
      </c>
      <c r="B401" s="627" t="s">
        <v>219</v>
      </c>
      <c r="C401" s="609" t="s">
        <v>220</v>
      </c>
      <c r="D401" s="49" t="s">
        <v>216</v>
      </c>
      <c r="E401" s="52">
        <v>1</v>
      </c>
      <c r="F401" s="4">
        <v>0</v>
      </c>
      <c r="G401" s="4">
        <v>0</v>
      </c>
      <c r="H401" s="8">
        <v>1</v>
      </c>
      <c r="I401" s="52">
        <v>1</v>
      </c>
      <c r="J401" s="4">
        <v>0</v>
      </c>
      <c r="K401" s="4">
        <v>0</v>
      </c>
      <c r="L401" s="8">
        <v>1</v>
      </c>
    </row>
    <row r="402" spans="1:12">
      <c r="A402" s="575"/>
      <c r="B402" s="627"/>
      <c r="C402" s="609"/>
      <c r="D402" s="49" t="s">
        <v>14</v>
      </c>
      <c r="E402" s="52">
        <v>1</v>
      </c>
      <c r="F402" s="4">
        <v>0</v>
      </c>
      <c r="G402" s="4">
        <v>1</v>
      </c>
      <c r="H402" s="8">
        <v>2</v>
      </c>
      <c r="I402" s="52">
        <v>1</v>
      </c>
      <c r="J402" s="4">
        <v>0</v>
      </c>
      <c r="K402" s="4">
        <v>1</v>
      </c>
      <c r="L402" s="8">
        <v>2</v>
      </c>
    </row>
    <row r="403" spans="1:12">
      <c r="A403" s="575"/>
      <c r="B403" s="627"/>
      <c r="C403" s="609"/>
      <c r="D403" s="49" t="s">
        <v>44</v>
      </c>
      <c r="E403" s="52">
        <v>0</v>
      </c>
      <c r="F403" s="4">
        <v>0</v>
      </c>
      <c r="G403" s="4">
        <v>0</v>
      </c>
      <c r="H403" s="8">
        <v>0</v>
      </c>
      <c r="I403" s="52">
        <v>1</v>
      </c>
      <c r="J403" s="4">
        <v>0</v>
      </c>
      <c r="K403" s="4">
        <v>0</v>
      </c>
      <c r="L403" s="8">
        <v>1</v>
      </c>
    </row>
    <row r="404" spans="1:12">
      <c r="A404" s="575"/>
      <c r="B404" s="628"/>
      <c r="C404" s="579"/>
      <c r="D404" s="49" t="s">
        <v>221</v>
      </c>
      <c r="E404" s="12">
        <v>0</v>
      </c>
      <c r="F404" s="5">
        <v>0</v>
      </c>
      <c r="G404" s="5">
        <v>0</v>
      </c>
      <c r="H404" s="6">
        <v>0</v>
      </c>
      <c r="I404" s="12">
        <v>0</v>
      </c>
      <c r="J404" s="5">
        <v>0</v>
      </c>
      <c r="K404" s="5">
        <v>1</v>
      </c>
      <c r="L404" s="6">
        <v>1</v>
      </c>
    </row>
    <row r="405" spans="1:12">
      <c r="A405" s="472" t="s">
        <v>18</v>
      </c>
      <c r="B405" s="467"/>
      <c r="C405" s="467"/>
      <c r="D405" s="467"/>
      <c r="E405" s="56">
        <v>2</v>
      </c>
      <c r="F405" s="20">
        <v>0</v>
      </c>
      <c r="G405" s="20">
        <v>1</v>
      </c>
      <c r="H405" s="21">
        <f>SUM(H401:H404)</f>
        <v>3</v>
      </c>
      <c r="I405" s="56">
        <f>SUM(I401:I404)</f>
        <v>3</v>
      </c>
      <c r="J405" s="20">
        <v>0</v>
      </c>
      <c r="K405" s="20">
        <f>SUM(K401:K404)</f>
        <v>2</v>
      </c>
      <c r="L405" s="21">
        <f>SUM(L401:L404)</f>
        <v>5</v>
      </c>
    </row>
    <row r="406" spans="1:12">
      <c r="A406" s="473"/>
      <c r="B406" s="474"/>
      <c r="C406" s="474"/>
      <c r="D406" s="474"/>
      <c r="E406" s="474"/>
      <c r="F406" s="474"/>
      <c r="G406" s="474"/>
      <c r="H406" s="474"/>
      <c r="I406" s="474"/>
      <c r="J406" s="474"/>
      <c r="K406" s="474"/>
      <c r="L406" s="629"/>
    </row>
    <row r="407" spans="1:12" ht="13.5" thickBot="1">
      <c r="A407" s="610" t="s">
        <v>37</v>
      </c>
      <c r="B407" s="611"/>
      <c r="C407" s="611"/>
      <c r="D407" s="611"/>
      <c r="E407" s="192">
        <f>+E362+E365+E368+E371+E374+E377+E380+E383+E387+E390+E394+E399+E405</f>
        <v>9</v>
      </c>
      <c r="F407" s="193">
        <v>0</v>
      </c>
      <c r="G407" s="193">
        <f t="shared" ref="G407:L407" si="63">+G362+G365+G368+G371+G374+G377+G380+G383+G387+G390+G394+G399+G405</f>
        <v>13</v>
      </c>
      <c r="H407" s="195">
        <f t="shared" si="63"/>
        <v>22</v>
      </c>
      <c r="I407" s="192">
        <f t="shared" si="63"/>
        <v>19</v>
      </c>
      <c r="J407" s="193">
        <v>0</v>
      </c>
      <c r="K407" s="193">
        <f t="shared" si="63"/>
        <v>14</v>
      </c>
      <c r="L407" s="195">
        <f t="shared" si="63"/>
        <v>33</v>
      </c>
    </row>
    <row r="408" spans="1:12" ht="13.5" thickBot="1">
      <c r="A408" s="633"/>
      <c r="B408" s="485"/>
      <c r="C408" s="485"/>
      <c r="D408" s="485"/>
      <c r="E408" s="485"/>
      <c r="F408" s="485"/>
      <c r="G408" s="485"/>
      <c r="H408" s="485"/>
      <c r="I408" s="485"/>
      <c r="J408" s="485"/>
      <c r="K408" s="485"/>
      <c r="L408" s="634"/>
    </row>
    <row r="409" spans="1:12">
      <c r="A409" s="604">
        <v>87</v>
      </c>
      <c r="B409" s="635" t="s">
        <v>222</v>
      </c>
      <c r="C409" s="596" t="s">
        <v>223</v>
      </c>
      <c r="D409" s="54" t="s">
        <v>216</v>
      </c>
      <c r="E409" s="55">
        <v>0</v>
      </c>
      <c r="F409" s="16">
        <v>0</v>
      </c>
      <c r="G409" s="16">
        <v>0</v>
      </c>
      <c r="H409" s="17">
        <v>0</v>
      </c>
      <c r="I409" s="55">
        <v>1</v>
      </c>
      <c r="J409" s="16">
        <v>0</v>
      </c>
      <c r="K409" s="16">
        <v>1</v>
      </c>
      <c r="L409" s="17">
        <v>2</v>
      </c>
    </row>
    <row r="410" spans="1:12">
      <c r="A410" s="575"/>
      <c r="B410" s="628"/>
      <c r="C410" s="579"/>
      <c r="D410" s="49" t="s">
        <v>14</v>
      </c>
      <c r="E410" s="52">
        <v>1</v>
      </c>
      <c r="F410" s="4">
        <v>0</v>
      </c>
      <c r="G410" s="4">
        <v>1</v>
      </c>
      <c r="H410" s="8">
        <v>2</v>
      </c>
      <c r="I410" s="52">
        <v>1</v>
      </c>
      <c r="J410" s="4">
        <v>0</v>
      </c>
      <c r="K410" s="4">
        <v>1</v>
      </c>
      <c r="L410" s="8">
        <v>2</v>
      </c>
    </row>
    <row r="411" spans="1:12">
      <c r="A411" s="472" t="s">
        <v>18</v>
      </c>
      <c r="B411" s="467"/>
      <c r="C411" s="467"/>
      <c r="D411" s="467"/>
      <c r="E411" s="56">
        <f t="shared" ref="E411:L411" si="64">SUM(E409:E410)</f>
        <v>1</v>
      </c>
      <c r="F411" s="20">
        <v>0</v>
      </c>
      <c r="G411" s="20">
        <f t="shared" si="64"/>
        <v>1</v>
      </c>
      <c r="H411" s="21">
        <f t="shared" si="64"/>
        <v>2</v>
      </c>
      <c r="I411" s="56">
        <f t="shared" si="64"/>
        <v>2</v>
      </c>
      <c r="J411" s="20">
        <v>0</v>
      </c>
      <c r="K411" s="20">
        <f t="shared" si="64"/>
        <v>2</v>
      </c>
      <c r="L411" s="21">
        <f t="shared" si="64"/>
        <v>4</v>
      </c>
    </row>
    <row r="412" spans="1:12">
      <c r="A412" s="112"/>
      <c r="B412" s="111"/>
      <c r="C412" s="111"/>
      <c r="D412" s="111"/>
      <c r="E412" s="112"/>
      <c r="F412" s="111"/>
      <c r="G412" s="111"/>
      <c r="H412" s="113"/>
      <c r="I412" s="112"/>
      <c r="J412" s="111"/>
      <c r="K412" s="111"/>
      <c r="L412" s="113"/>
    </row>
    <row r="413" spans="1:12">
      <c r="A413" s="575">
        <v>88</v>
      </c>
      <c r="B413" s="627" t="s">
        <v>224</v>
      </c>
      <c r="C413" s="579" t="s">
        <v>225</v>
      </c>
      <c r="D413" s="49" t="s">
        <v>216</v>
      </c>
      <c r="E413" s="52">
        <v>0</v>
      </c>
      <c r="F413" s="4">
        <v>0</v>
      </c>
      <c r="G413" s="4">
        <v>0</v>
      </c>
      <c r="H413" s="8">
        <v>0</v>
      </c>
      <c r="I413" s="52">
        <v>1</v>
      </c>
      <c r="J413" s="4">
        <v>0</v>
      </c>
      <c r="K413" s="4">
        <v>0</v>
      </c>
      <c r="L413" s="8">
        <v>0</v>
      </c>
    </row>
    <row r="414" spans="1:12">
      <c r="A414" s="575"/>
      <c r="B414" s="628"/>
      <c r="C414" s="579"/>
      <c r="D414" s="49" t="s">
        <v>14</v>
      </c>
      <c r="E414" s="52">
        <v>1</v>
      </c>
      <c r="F414" s="4">
        <v>0</v>
      </c>
      <c r="G414" s="4">
        <v>1</v>
      </c>
      <c r="H414" s="8">
        <v>2</v>
      </c>
      <c r="I414" s="52">
        <v>0</v>
      </c>
      <c r="J414" s="4">
        <v>0</v>
      </c>
      <c r="K414" s="4">
        <v>1</v>
      </c>
      <c r="L414" s="8">
        <v>2</v>
      </c>
    </row>
    <row r="415" spans="1:12">
      <c r="A415" s="472" t="s">
        <v>18</v>
      </c>
      <c r="B415" s="467"/>
      <c r="C415" s="467"/>
      <c r="D415" s="467"/>
      <c r="E415" s="56">
        <f t="shared" ref="E415:L415" si="65">SUM(E413:E414)</f>
        <v>1</v>
      </c>
      <c r="F415" s="20">
        <v>0</v>
      </c>
      <c r="G415" s="20">
        <f t="shared" si="65"/>
        <v>1</v>
      </c>
      <c r="H415" s="21">
        <f t="shared" si="65"/>
        <v>2</v>
      </c>
      <c r="I415" s="56">
        <v>1</v>
      </c>
      <c r="J415" s="20">
        <v>0</v>
      </c>
      <c r="K415" s="20">
        <f t="shared" si="65"/>
        <v>1</v>
      </c>
      <c r="L415" s="21">
        <f t="shared" si="65"/>
        <v>2</v>
      </c>
    </row>
    <row r="416" spans="1:12">
      <c r="A416" s="473"/>
      <c r="B416" s="474"/>
      <c r="C416" s="474"/>
      <c r="D416" s="474"/>
      <c r="E416" s="474"/>
      <c r="F416" s="474"/>
      <c r="G416" s="474"/>
      <c r="H416" s="474"/>
      <c r="I416" s="474"/>
      <c r="J416" s="474"/>
      <c r="K416" s="474"/>
      <c r="L416" s="629"/>
    </row>
    <row r="417" spans="1:12">
      <c r="A417" s="575">
        <v>89</v>
      </c>
      <c r="B417" s="627" t="s">
        <v>226</v>
      </c>
      <c r="C417" s="579" t="s">
        <v>227</v>
      </c>
      <c r="D417" s="49" t="s">
        <v>228</v>
      </c>
      <c r="E417" s="52">
        <v>0</v>
      </c>
      <c r="F417" s="4">
        <v>0</v>
      </c>
      <c r="G417" s="4">
        <v>0</v>
      </c>
      <c r="H417" s="8">
        <v>0</v>
      </c>
      <c r="I417" s="52">
        <v>1</v>
      </c>
      <c r="J417" s="4">
        <v>0</v>
      </c>
      <c r="K417" s="4">
        <v>0</v>
      </c>
      <c r="L417" s="8">
        <v>1</v>
      </c>
    </row>
    <row r="418" spans="1:12">
      <c r="A418" s="575"/>
      <c r="B418" s="628"/>
      <c r="C418" s="579"/>
      <c r="D418" s="49" t="s">
        <v>14</v>
      </c>
      <c r="E418" s="61">
        <v>1</v>
      </c>
      <c r="F418" s="31">
        <v>0</v>
      </c>
      <c r="G418" s="31">
        <v>1</v>
      </c>
      <c r="H418" s="35">
        <v>2</v>
      </c>
      <c r="I418" s="61">
        <v>0</v>
      </c>
      <c r="J418" s="31">
        <v>0</v>
      </c>
      <c r="K418" s="31">
        <v>1</v>
      </c>
      <c r="L418" s="35">
        <v>1</v>
      </c>
    </row>
    <row r="419" spans="1:12">
      <c r="A419" s="472" t="s">
        <v>18</v>
      </c>
      <c r="B419" s="467"/>
      <c r="C419" s="467"/>
      <c r="D419" s="467"/>
      <c r="E419" s="56">
        <f t="shared" ref="E419:L419" si="66">SUM(E417:E418)</f>
        <v>1</v>
      </c>
      <c r="F419" s="20">
        <v>0</v>
      </c>
      <c r="G419" s="20">
        <f t="shared" si="66"/>
        <v>1</v>
      </c>
      <c r="H419" s="21">
        <f t="shared" si="66"/>
        <v>2</v>
      </c>
      <c r="I419" s="56">
        <f t="shared" si="66"/>
        <v>1</v>
      </c>
      <c r="J419" s="20">
        <v>0</v>
      </c>
      <c r="K419" s="20">
        <f t="shared" si="66"/>
        <v>1</v>
      </c>
      <c r="L419" s="21">
        <f t="shared" si="66"/>
        <v>2</v>
      </c>
    </row>
    <row r="420" spans="1:12">
      <c r="A420" s="473"/>
      <c r="B420" s="474"/>
      <c r="C420" s="474"/>
      <c r="D420" s="474"/>
      <c r="E420" s="474"/>
      <c r="F420" s="474"/>
      <c r="G420" s="474"/>
      <c r="H420" s="474"/>
      <c r="I420" s="474"/>
      <c r="J420" s="474"/>
      <c r="K420" s="474"/>
      <c r="L420" s="629"/>
    </row>
    <row r="421" spans="1:12" ht="38.25">
      <c r="A421" s="2">
        <v>90</v>
      </c>
      <c r="B421" s="41" t="s">
        <v>229</v>
      </c>
      <c r="C421" s="7" t="s">
        <v>230</v>
      </c>
      <c r="D421" s="49" t="s">
        <v>14</v>
      </c>
      <c r="E421" s="52">
        <v>1</v>
      </c>
      <c r="F421" s="4">
        <v>0</v>
      </c>
      <c r="G421" s="4">
        <v>0</v>
      </c>
      <c r="H421" s="8">
        <v>1</v>
      </c>
      <c r="I421" s="52">
        <v>1</v>
      </c>
      <c r="J421" s="4">
        <v>0</v>
      </c>
      <c r="K421" s="4">
        <v>1</v>
      </c>
      <c r="L421" s="8">
        <v>2</v>
      </c>
    </row>
    <row r="422" spans="1:12">
      <c r="A422" s="472" t="s">
        <v>18</v>
      </c>
      <c r="B422" s="467"/>
      <c r="C422" s="467"/>
      <c r="D422" s="467"/>
      <c r="E422" s="56">
        <f t="shared" ref="E422:L422" si="67">SUM(E421:E421)</f>
        <v>1</v>
      </c>
      <c r="F422" s="20">
        <v>0</v>
      </c>
      <c r="G422" s="20">
        <f t="shared" si="67"/>
        <v>0</v>
      </c>
      <c r="H422" s="21">
        <f t="shared" si="67"/>
        <v>1</v>
      </c>
      <c r="I422" s="56">
        <f t="shared" si="67"/>
        <v>1</v>
      </c>
      <c r="J422" s="20">
        <v>0</v>
      </c>
      <c r="K422" s="20">
        <f t="shared" si="67"/>
        <v>1</v>
      </c>
      <c r="L422" s="21">
        <f t="shared" si="67"/>
        <v>2</v>
      </c>
    </row>
    <row r="423" spans="1:12">
      <c r="A423" s="112"/>
      <c r="B423" s="173"/>
      <c r="C423" s="173"/>
      <c r="D423" s="173"/>
      <c r="E423" s="174"/>
      <c r="F423" s="173"/>
      <c r="G423" s="173"/>
      <c r="H423" s="175"/>
      <c r="I423" s="174"/>
      <c r="J423" s="173"/>
      <c r="K423" s="173"/>
      <c r="L423" s="175"/>
    </row>
    <row r="424" spans="1:12" ht="33">
      <c r="A424" s="2">
        <v>91</v>
      </c>
      <c r="B424" s="41" t="s">
        <v>231</v>
      </c>
      <c r="C424" s="7" t="s">
        <v>232</v>
      </c>
      <c r="D424" s="49" t="s">
        <v>14</v>
      </c>
      <c r="E424" s="52">
        <v>0</v>
      </c>
      <c r="F424" s="4">
        <v>0</v>
      </c>
      <c r="G424" s="4">
        <v>1</v>
      </c>
      <c r="H424" s="8">
        <v>1</v>
      </c>
      <c r="I424" s="52">
        <v>1</v>
      </c>
      <c r="J424" s="4">
        <v>0</v>
      </c>
      <c r="K424" s="4">
        <v>1</v>
      </c>
      <c r="L424" s="8">
        <v>2</v>
      </c>
    </row>
    <row r="425" spans="1:12">
      <c r="A425" s="472" t="s">
        <v>18</v>
      </c>
      <c r="B425" s="467"/>
      <c r="C425" s="467"/>
      <c r="D425" s="467"/>
      <c r="E425" s="56">
        <f t="shared" ref="E425:L425" si="68">SUM(E424:E424)</f>
        <v>0</v>
      </c>
      <c r="F425" s="20">
        <v>0</v>
      </c>
      <c r="G425" s="20">
        <f t="shared" si="68"/>
        <v>1</v>
      </c>
      <c r="H425" s="21">
        <f t="shared" si="68"/>
        <v>1</v>
      </c>
      <c r="I425" s="56">
        <f t="shared" si="68"/>
        <v>1</v>
      </c>
      <c r="J425" s="20">
        <v>0</v>
      </c>
      <c r="K425" s="20">
        <f t="shared" si="68"/>
        <v>1</v>
      </c>
      <c r="L425" s="21">
        <f t="shared" si="68"/>
        <v>2</v>
      </c>
    </row>
    <row r="426" spans="1:12">
      <c r="A426" s="639"/>
      <c r="B426" s="640"/>
      <c r="C426" s="640"/>
      <c r="D426" s="640"/>
      <c r="E426" s="640"/>
      <c r="F426" s="640"/>
      <c r="G426" s="640"/>
      <c r="H426" s="640"/>
      <c r="I426" s="640"/>
      <c r="J426" s="640"/>
      <c r="K426" s="640"/>
      <c r="L426" s="641"/>
    </row>
    <row r="427" spans="1:12" ht="38.25">
      <c r="A427" s="2">
        <v>92</v>
      </c>
      <c r="B427" s="41" t="s">
        <v>233</v>
      </c>
      <c r="C427" s="7" t="s">
        <v>234</v>
      </c>
      <c r="D427" s="49" t="s">
        <v>14</v>
      </c>
      <c r="E427" s="52">
        <v>0</v>
      </c>
      <c r="F427" s="4">
        <v>0</v>
      </c>
      <c r="G427" s="4">
        <v>1</v>
      </c>
      <c r="H427" s="8">
        <v>1</v>
      </c>
      <c r="I427" s="52">
        <v>1</v>
      </c>
      <c r="J427" s="4">
        <v>0</v>
      </c>
      <c r="K427" s="4">
        <v>1</v>
      </c>
      <c r="L427" s="8">
        <v>2</v>
      </c>
    </row>
    <row r="428" spans="1:12">
      <c r="A428" s="2"/>
      <c r="B428" s="41"/>
      <c r="C428" s="10" t="s">
        <v>18</v>
      </c>
      <c r="D428" s="49"/>
      <c r="E428" s="9">
        <v>0</v>
      </c>
      <c r="F428" s="10">
        <v>0</v>
      </c>
      <c r="G428" s="10">
        <v>1</v>
      </c>
      <c r="H428" s="18">
        <v>1</v>
      </c>
      <c r="I428" s="9">
        <v>1</v>
      </c>
      <c r="J428" s="10">
        <v>0</v>
      </c>
      <c r="K428" s="10">
        <v>1</v>
      </c>
      <c r="L428" s="18">
        <v>2</v>
      </c>
    </row>
    <row r="429" spans="1:12">
      <c r="A429" s="663"/>
      <c r="B429" s="664"/>
      <c r="C429" s="664"/>
      <c r="D429" s="664"/>
      <c r="E429" s="664"/>
      <c r="F429" s="664"/>
      <c r="G429" s="664"/>
      <c r="H429" s="664"/>
      <c r="I429" s="664"/>
      <c r="J429" s="664"/>
      <c r="K429" s="664"/>
      <c r="L429" s="665"/>
    </row>
    <row r="430" spans="1:12" ht="56.25">
      <c r="A430" s="2">
        <v>93</v>
      </c>
      <c r="B430" s="40" t="s">
        <v>235</v>
      </c>
      <c r="C430" s="7" t="s">
        <v>236</v>
      </c>
      <c r="D430" s="49" t="s">
        <v>14</v>
      </c>
      <c r="E430" s="52">
        <v>0</v>
      </c>
      <c r="F430" s="4">
        <v>0</v>
      </c>
      <c r="G430" s="4">
        <v>1</v>
      </c>
      <c r="H430" s="8">
        <v>1</v>
      </c>
      <c r="I430" s="52">
        <v>1</v>
      </c>
      <c r="J430" s="4">
        <v>0</v>
      </c>
      <c r="K430" s="4">
        <v>1</v>
      </c>
      <c r="L430" s="8">
        <v>2</v>
      </c>
    </row>
    <row r="431" spans="1:12">
      <c r="A431" s="472" t="s">
        <v>18</v>
      </c>
      <c r="B431" s="467"/>
      <c r="C431" s="467"/>
      <c r="D431" s="467"/>
      <c r="E431" s="56">
        <f t="shared" ref="E431:K431" si="69">SUM(E427:E427)</f>
        <v>0</v>
      </c>
      <c r="F431" s="20">
        <v>0</v>
      </c>
      <c r="G431" s="20">
        <v>1</v>
      </c>
      <c r="H431" s="21">
        <f t="shared" si="69"/>
        <v>1</v>
      </c>
      <c r="I431" s="56">
        <v>1</v>
      </c>
      <c r="J431" s="20">
        <v>0</v>
      </c>
      <c r="K431" s="20">
        <f t="shared" si="69"/>
        <v>1</v>
      </c>
      <c r="L431" s="21">
        <v>2</v>
      </c>
    </row>
    <row r="432" spans="1:12">
      <c r="A432" s="473"/>
      <c r="B432" s="474"/>
      <c r="C432" s="474"/>
      <c r="D432" s="474"/>
      <c r="E432" s="474"/>
      <c r="F432" s="474"/>
      <c r="G432" s="474"/>
      <c r="H432" s="474"/>
      <c r="I432" s="474"/>
      <c r="J432" s="474"/>
      <c r="K432" s="474"/>
      <c r="L432" s="629"/>
    </row>
    <row r="433" spans="1:12">
      <c r="A433" s="33">
        <v>94</v>
      </c>
      <c r="B433" s="31" t="s">
        <v>237</v>
      </c>
      <c r="C433" s="42" t="s">
        <v>238</v>
      </c>
      <c r="D433" s="60" t="s">
        <v>14</v>
      </c>
      <c r="E433" s="33">
        <v>0</v>
      </c>
      <c r="F433" s="30">
        <v>0</v>
      </c>
      <c r="G433" s="30">
        <v>1</v>
      </c>
      <c r="H433" s="120">
        <v>1</v>
      </c>
      <c r="I433" s="33">
        <v>1</v>
      </c>
      <c r="J433" s="30">
        <v>0</v>
      </c>
      <c r="K433" s="30">
        <v>1</v>
      </c>
      <c r="L433" s="120">
        <v>2</v>
      </c>
    </row>
    <row r="434" spans="1:12">
      <c r="A434" s="9"/>
      <c r="B434" s="10"/>
      <c r="C434" s="10" t="s">
        <v>18</v>
      </c>
      <c r="D434" s="47"/>
      <c r="E434" s="56">
        <v>0</v>
      </c>
      <c r="F434" s="20">
        <v>0</v>
      </c>
      <c r="G434" s="20">
        <v>1</v>
      </c>
      <c r="H434" s="21">
        <v>1</v>
      </c>
      <c r="I434" s="56">
        <v>1</v>
      </c>
      <c r="J434" s="20">
        <v>0</v>
      </c>
      <c r="K434" s="20">
        <v>1</v>
      </c>
      <c r="L434" s="21">
        <v>2</v>
      </c>
    </row>
    <row r="435" spans="1:12">
      <c r="A435" s="473"/>
      <c r="B435" s="474"/>
      <c r="C435" s="474"/>
      <c r="D435" s="474"/>
      <c r="E435" s="474"/>
      <c r="F435" s="474"/>
      <c r="G435" s="474"/>
      <c r="H435" s="474"/>
      <c r="I435" s="474"/>
      <c r="J435" s="474"/>
      <c r="K435" s="474"/>
      <c r="L435" s="629"/>
    </row>
    <row r="436" spans="1:12">
      <c r="A436" s="638" t="s">
        <v>37</v>
      </c>
      <c r="B436" s="616"/>
      <c r="C436" s="616"/>
      <c r="D436" s="616"/>
      <c r="E436" s="199">
        <f>+E411+E415+E419+E422+E425+E431</f>
        <v>4</v>
      </c>
      <c r="F436" s="200">
        <v>0</v>
      </c>
      <c r="G436" s="200">
        <v>7</v>
      </c>
      <c r="H436" s="201">
        <v>11</v>
      </c>
      <c r="I436" s="199">
        <v>9</v>
      </c>
      <c r="J436" s="200">
        <v>0</v>
      </c>
      <c r="K436" s="200">
        <v>9</v>
      </c>
      <c r="L436" s="201">
        <v>16</v>
      </c>
    </row>
    <row r="437" spans="1:12">
      <c r="A437" s="666"/>
      <c r="B437" s="667"/>
      <c r="C437" s="667"/>
      <c r="D437" s="667"/>
      <c r="E437" s="667"/>
      <c r="F437" s="667"/>
      <c r="G437" s="667"/>
      <c r="H437" s="667"/>
      <c r="I437" s="667"/>
      <c r="J437" s="667"/>
      <c r="K437" s="667"/>
      <c r="L437" s="668"/>
    </row>
    <row r="438" spans="1:12">
      <c r="A438" s="2"/>
      <c r="B438" s="3"/>
      <c r="C438" s="4"/>
      <c r="D438" s="48"/>
      <c r="E438" s="12"/>
      <c r="F438" s="5"/>
      <c r="G438" s="5"/>
      <c r="H438" s="6"/>
      <c r="I438" s="12"/>
      <c r="J438" s="5"/>
      <c r="K438" s="5"/>
      <c r="L438" s="6"/>
    </row>
    <row r="439" spans="1:12">
      <c r="A439" s="2"/>
      <c r="B439" s="3"/>
      <c r="C439" s="4"/>
      <c r="D439" s="48"/>
      <c r="E439" s="12"/>
      <c r="F439" s="5"/>
      <c r="G439" s="5"/>
      <c r="H439" s="6"/>
      <c r="I439" s="12"/>
      <c r="J439" s="5"/>
      <c r="K439" s="5"/>
      <c r="L439" s="6"/>
    </row>
    <row r="440" spans="1:12">
      <c r="A440" s="2"/>
      <c r="B440" s="636" t="s">
        <v>239</v>
      </c>
      <c r="C440" s="637"/>
      <c r="D440" s="637"/>
      <c r="E440" s="9">
        <v>20</v>
      </c>
      <c r="F440" s="10">
        <v>0</v>
      </c>
      <c r="G440" s="10">
        <v>13</v>
      </c>
      <c r="H440" s="18">
        <v>33</v>
      </c>
      <c r="I440" s="9">
        <v>37</v>
      </c>
      <c r="J440" s="10">
        <v>0</v>
      </c>
      <c r="K440" s="10">
        <v>23</v>
      </c>
      <c r="L440" s="18">
        <v>60</v>
      </c>
    </row>
    <row r="441" spans="1:12">
      <c r="A441" s="2"/>
      <c r="B441" s="636" t="s">
        <v>240</v>
      </c>
      <c r="C441" s="637"/>
      <c r="D441" s="637"/>
      <c r="E441" s="9">
        <v>25</v>
      </c>
      <c r="F441" s="10">
        <v>0</v>
      </c>
      <c r="G441" s="10">
        <v>14</v>
      </c>
      <c r="H441" s="18">
        <v>39</v>
      </c>
      <c r="I441" s="9">
        <v>45</v>
      </c>
      <c r="J441" s="10">
        <v>0</v>
      </c>
      <c r="K441" s="10">
        <v>26</v>
      </c>
      <c r="L441" s="18">
        <v>71</v>
      </c>
    </row>
    <row r="442" spans="1:12">
      <c r="A442" s="2"/>
      <c r="B442" s="636" t="s">
        <v>241</v>
      </c>
      <c r="C442" s="637"/>
      <c r="D442" s="637"/>
      <c r="E442" s="121">
        <v>17</v>
      </c>
      <c r="F442" s="15">
        <v>0</v>
      </c>
      <c r="G442" s="15">
        <v>4</v>
      </c>
      <c r="H442" s="122">
        <v>21</v>
      </c>
      <c r="I442" s="121">
        <v>24</v>
      </c>
      <c r="J442" s="15">
        <v>0</v>
      </c>
      <c r="K442" s="15">
        <v>8</v>
      </c>
      <c r="L442" s="122">
        <v>32</v>
      </c>
    </row>
    <row r="443" spans="1:12">
      <c r="A443" s="2"/>
      <c r="B443" s="636" t="s">
        <v>242</v>
      </c>
      <c r="C443" s="637"/>
      <c r="D443" s="637"/>
      <c r="E443" s="9">
        <v>6</v>
      </c>
      <c r="F443" s="10">
        <v>0</v>
      </c>
      <c r="G443" s="10">
        <v>12</v>
      </c>
      <c r="H443" s="18">
        <v>18</v>
      </c>
      <c r="I443" s="9">
        <v>22</v>
      </c>
      <c r="J443" s="10">
        <v>0</v>
      </c>
      <c r="K443" s="10">
        <v>18</v>
      </c>
      <c r="L443" s="18">
        <v>40</v>
      </c>
    </row>
    <row r="444" spans="1:12">
      <c r="A444" s="2"/>
      <c r="B444" s="636" t="s">
        <v>243</v>
      </c>
      <c r="C444" s="637"/>
      <c r="D444" s="637"/>
      <c r="E444" s="121">
        <v>9</v>
      </c>
      <c r="F444" s="15">
        <v>0</v>
      </c>
      <c r="G444" s="15">
        <v>11</v>
      </c>
      <c r="H444" s="122">
        <v>20</v>
      </c>
      <c r="I444" s="121">
        <v>21</v>
      </c>
      <c r="J444" s="15">
        <v>0</v>
      </c>
      <c r="K444" s="15">
        <v>19</v>
      </c>
      <c r="L444" s="122">
        <v>40</v>
      </c>
    </row>
    <row r="445" spans="1:12">
      <c r="A445" s="2"/>
      <c r="B445" s="636" t="s">
        <v>244</v>
      </c>
      <c r="C445" s="637"/>
      <c r="D445" s="637"/>
      <c r="E445" s="121">
        <v>2</v>
      </c>
      <c r="F445" s="15">
        <v>0</v>
      </c>
      <c r="G445" s="15">
        <v>12</v>
      </c>
      <c r="H445" s="122">
        <v>14</v>
      </c>
      <c r="I445" s="121">
        <v>14</v>
      </c>
      <c r="J445" s="15">
        <v>0</v>
      </c>
      <c r="K445" s="15">
        <v>14</v>
      </c>
      <c r="L445" s="122">
        <v>28</v>
      </c>
    </row>
    <row r="446" spans="1:12">
      <c r="A446" s="2"/>
      <c r="B446" s="636" t="s">
        <v>245</v>
      </c>
      <c r="C446" s="637"/>
      <c r="D446" s="637"/>
      <c r="E446" s="121">
        <v>11</v>
      </c>
      <c r="F446" s="15">
        <v>0</v>
      </c>
      <c r="G446" s="15">
        <v>14</v>
      </c>
      <c r="H446" s="122">
        <v>25</v>
      </c>
      <c r="I446" s="121">
        <v>20</v>
      </c>
      <c r="J446" s="15">
        <v>0</v>
      </c>
      <c r="K446" s="15">
        <v>14</v>
      </c>
      <c r="L446" s="122">
        <v>34</v>
      </c>
    </row>
    <row r="447" spans="1:12">
      <c r="A447" s="2"/>
      <c r="B447" s="636" t="s">
        <v>246</v>
      </c>
      <c r="C447" s="637"/>
      <c r="D447" s="637"/>
      <c r="E447" s="121">
        <v>9</v>
      </c>
      <c r="F447" s="15">
        <v>0</v>
      </c>
      <c r="G447" s="15">
        <v>13</v>
      </c>
      <c r="H447" s="122">
        <v>22</v>
      </c>
      <c r="I447" s="121">
        <v>19</v>
      </c>
      <c r="J447" s="15">
        <v>0</v>
      </c>
      <c r="K447" s="15">
        <v>14</v>
      </c>
      <c r="L447" s="122">
        <v>33</v>
      </c>
    </row>
    <row r="448" spans="1:12">
      <c r="A448" s="2"/>
      <c r="B448" s="636" t="s">
        <v>247</v>
      </c>
      <c r="C448" s="637"/>
      <c r="D448" s="637"/>
      <c r="E448" s="121">
        <v>4</v>
      </c>
      <c r="F448" s="15">
        <v>0</v>
      </c>
      <c r="G448" s="15">
        <v>7</v>
      </c>
      <c r="H448" s="122">
        <v>11</v>
      </c>
      <c r="I448" s="121">
        <v>9</v>
      </c>
      <c r="J448" s="15">
        <v>0</v>
      </c>
      <c r="K448" s="15">
        <v>9</v>
      </c>
      <c r="L448" s="122">
        <v>18</v>
      </c>
    </row>
    <row r="449" spans="1:12" ht="13.5" thickBot="1">
      <c r="A449" s="2"/>
      <c r="B449" s="3"/>
      <c r="C449" s="4"/>
      <c r="D449" s="48"/>
      <c r="E449" s="123"/>
      <c r="F449" s="124"/>
      <c r="G449" s="124"/>
      <c r="H449" s="125"/>
      <c r="I449" s="12"/>
      <c r="J449" s="5"/>
      <c r="K449" s="5"/>
      <c r="L449" s="6"/>
    </row>
    <row r="450" spans="1:12" ht="18.75" thickBot="1">
      <c r="A450" s="642" t="s">
        <v>248</v>
      </c>
      <c r="B450" s="643"/>
      <c r="C450" s="643"/>
      <c r="D450" s="643"/>
      <c r="E450" s="154">
        <f>SUM(E440:E449)</f>
        <v>103</v>
      </c>
      <c r="F450" s="34">
        <v>0</v>
      </c>
      <c r="G450" s="43">
        <f>SUM(G440:G449)</f>
        <v>100</v>
      </c>
      <c r="H450" s="147">
        <f>SUM(H440:H449)</f>
        <v>203</v>
      </c>
      <c r="I450" s="146">
        <f>SUM(I440:I449)</f>
        <v>211</v>
      </c>
      <c r="J450" s="43">
        <v>0</v>
      </c>
      <c r="K450" s="43">
        <f>SUM(K440:K449)</f>
        <v>145</v>
      </c>
      <c r="L450" s="147">
        <f>SUM(L440:L449)</f>
        <v>356</v>
      </c>
    </row>
    <row r="451" spans="1:12">
      <c r="A451" s="658"/>
      <c r="B451" s="659"/>
      <c r="C451" s="659"/>
      <c r="D451" s="659"/>
      <c r="E451" s="148"/>
      <c r="F451" s="44"/>
      <c r="G451" s="44"/>
      <c r="H451" s="149"/>
      <c r="I451" s="148"/>
      <c r="J451" s="44"/>
      <c r="K451" s="44"/>
      <c r="L451" s="149"/>
    </row>
    <row r="452" spans="1:12" ht="18.75" thickBot="1">
      <c r="A452" s="642"/>
      <c r="B452" s="643"/>
      <c r="C452" s="643"/>
      <c r="D452" s="643"/>
      <c r="E452" s="150"/>
      <c r="F452" s="45"/>
      <c r="G452" s="45"/>
      <c r="H452" s="151"/>
      <c r="I452" s="150"/>
      <c r="J452" s="45"/>
      <c r="K452" s="45"/>
      <c r="L452" s="151"/>
    </row>
    <row r="453" spans="1:12" ht="18.75" thickBot="1">
      <c r="A453" s="644"/>
      <c r="B453" s="645"/>
      <c r="C453" s="645"/>
      <c r="D453" s="645"/>
      <c r="E453" s="646"/>
      <c r="F453" s="647"/>
      <c r="G453" s="647"/>
      <c r="H453" s="648"/>
      <c r="I453" s="646"/>
      <c r="J453" s="647"/>
      <c r="K453" s="647"/>
      <c r="L453" s="648"/>
    </row>
    <row r="454" spans="1:12">
      <c r="A454" s="176"/>
      <c r="B454" s="176"/>
      <c r="C454" s="177"/>
      <c r="D454" s="177"/>
      <c r="E454" s="178"/>
      <c r="F454" s="176"/>
      <c r="G454" s="176"/>
      <c r="H454" s="179"/>
      <c r="I454" s="178"/>
      <c r="J454" s="176"/>
      <c r="K454" s="176"/>
      <c r="L454" s="179"/>
    </row>
    <row r="455" spans="1:12">
      <c r="A455" s="176"/>
      <c r="B455" s="176"/>
      <c r="C455" s="177"/>
      <c r="D455" s="177"/>
      <c r="E455" s="178"/>
      <c r="F455" s="176"/>
      <c r="G455" s="176"/>
      <c r="H455" s="179"/>
      <c r="I455" s="178"/>
      <c r="J455" s="176"/>
      <c r="K455" s="176"/>
      <c r="L455" s="179"/>
    </row>
    <row r="456" spans="1:12">
      <c r="A456" s="180"/>
      <c r="B456" s="180"/>
      <c r="C456" s="181"/>
      <c r="D456" s="182"/>
      <c r="E456" s="183"/>
      <c r="F456" s="180"/>
      <c r="G456" s="180"/>
      <c r="H456" s="184"/>
      <c r="I456" s="183"/>
      <c r="J456" s="180"/>
      <c r="K456" s="180"/>
      <c r="L456" s="184"/>
    </row>
    <row r="457" spans="1:12">
      <c r="A457" s="3"/>
      <c r="B457" s="3"/>
      <c r="C457" s="4"/>
      <c r="D457" s="48"/>
      <c r="E457" s="12"/>
      <c r="F457" s="5"/>
      <c r="G457" s="5"/>
      <c r="H457" s="6"/>
      <c r="I457" s="12"/>
      <c r="J457" s="5"/>
      <c r="K457" s="5"/>
      <c r="L457" s="6"/>
    </row>
    <row r="458" spans="1:12">
      <c r="A458" s="543" t="s">
        <v>249</v>
      </c>
      <c r="B458" s="543" t="s">
        <v>1</v>
      </c>
      <c r="C458" s="543" t="s">
        <v>2</v>
      </c>
      <c r="D458" s="650" t="s">
        <v>250</v>
      </c>
      <c r="E458" s="652" t="s">
        <v>251</v>
      </c>
      <c r="F458" s="653"/>
      <c r="G458" s="653"/>
      <c r="H458" s="654"/>
      <c r="I458" s="652" t="s">
        <v>5</v>
      </c>
      <c r="J458" s="653"/>
      <c r="K458" s="653"/>
      <c r="L458" s="654"/>
    </row>
    <row r="459" spans="1:12" ht="12.75" customHeight="1">
      <c r="A459" s="649"/>
      <c r="B459" s="649"/>
      <c r="C459" s="649"/>
      <c r="D459" s="651"/>
      <c r="E459" s="655" t="s">
        <v>6</v>
      </c>
      <c r="F459" s="656"/>
      <c r="G459" s="656"/>
      <c r="H459" s="657" t="s">
        <v>252</v>
      </c>
      <c r="I459" s="677" t="s">
        <v>253</v>
      </c>
      <c r="J459" s="678"/>
      <c r="K459" s="678"/>
      <c r="L459" s="657" t="s">
        <v>252</v>
      </c>
    </row>
    <row r="460" spans="1:12">
      <c r="A460" s="649"/>
      <c r="B460" s="649"/>
      <c r="C460" s="649"/>
      <c r="D460" s="651"/>
      <c r="E460" s="51" t="s">
        <v>254</v>
      </c>
      <c r="F460" s="46"/>
      <c r="G460" s="46" t="s">
        <v>7</v>
      </c>
      <c r="H460" s="657"/>
      <c r="I460" s="51" t="s">
        <v>254</v>
      </c>
      <c r="J460" s="46"/>
      <c r="K460" s="46" t="s">
        <v>7</v>
      </c>
      <c r="L460" s="657"/>
    </row>
    <row r="461" spans="1:12">
      <c r="A461" s="3"/>
      <c r="B461" s="3"/>
      <c r="C461" s="4"/>
      <c r="D461" s="48"/>
      <c r="E461" s="12"/>
      <c r="F461" s="5"/>
      <c r="G461" s="5"/>
      <c r="H461" s="6"/>
      <c r="I461" s="12"/>
      <c r="J461" s="5"/>
      <c r="K461" s="5"/>
      <c r="L461" s="6"/>
    </row>
    <row r="462" spans="1:12">
      <c r="A462" s="3"/>
      <c r="B462" s="671" t="s">
        <v>255</v>
      </c>
      <c r="C462" s="672" t="s">
        <v>256</v>
      </c>
      <c r="D462" s="152" t="s">
        <v>10</v>
      </c>
      <c r="E462" s="61">
        <v>1</v>
      </c>
      <c r="F462" s="31"/>
      <c r="G462" s="31">
        <v>0</v>
      </c>
      <c r="H462" s="35">
        <v>1</v>
      </c>
      <c r="I462" s="61">
        <v>1</v>
      </c>
      <c r="J462" s="31"/>
      <c r="K462" s="31">
        <v>0</v>
      </c>
      <c r="L462" s="35">
        <v>1</v>
      </c>
    </row>
    <row r="463" spans="1:12">
      <c r="A463" s="3"/>
      <c r="B463" s="649"/>
      <c r="C463" s="673"/>
      <c r="D463" s="152" t="s">
        <v>17</v>
      </c>
      <c r="E463" s="61">
        <v>1</v>
      </c>
      <c r="F463" s="31"/>
      <c r="G463" s="31">
        <v>1</v>
      </c>
      <c r="H463" s="35">
        <v>2</v>
      </c>
      <c r="I463" s="61">
        <v>1</v>
      </c>
      <c r="J463" s="31"/>
      <c r="K463" s="31">
        <v>1</v>
      </c>
      <c r="L463" s="35">
        <v>2</v>
      </c>
    </row>
    <row r="464" spans="1:12">
      <c r="A464" s="3"/>
      <c r="B464" s="649"/>
      <c r="C464" s="673"/>
      <c r="D464" s="152" t="s">
        <v>257</v>
      </c>
      <c r="E464" s="61">
        <v>0</v>
      </c>
      <c r="F464" s="31"/>
      <c r="G464" s="31">
        <v>0</v>
      </c>
      <c r="H464" s="35">
        <v>0</v>
      </c>
      <c r="I464" s="61">
        <v>0</v>
      </c>
      <c r="J464" s="31"/>
      <c r="K464" s="31">
        <v>0</v>
      </c>
      <c r="L464" s="35">
        <v>0</v>
      </c>
    </row>
    <row r="465" spans="1:12">
      <c r="A465" s="3"/>
      <c r="B465" s="649"/>
      <c r="C465" s="673"/>
      <c r="D465" s="152" t="s">
        <v>28</v>
      </c>
      <c r="E465" s="61">
        <v>0</v>
      </c>
      <c r="F465" s="31"/>
      <c r="G465" s="31">
        <v>0</v>
      </c>
      <c r="H465" s="35">
        <v>0</v>
      </c>
      <c r="I465" s="61">
        <v>0</v>
      </c>
      <c r="J465" s="31"/>
      <c r="K465" s="31">
        <v>0</v>
      </c>
      <c r="L465" s="35">
        <v>0</v>
      </c>
    </row>
    <row r="466" spans="1:12">
      <c r="A466" s="3"/>
      <c r="B466" s="649"/>
      <c r="C466" s="673"/>
      <c r="D466" s="152" t="s">
        <v>258</v>
      </c>
      <c r="E466" s="61">
        <v>0</v>
      </c>
      <c r="F466" s="31"/>
      <c r="G466" s="31">
        <v>0</v>
      </c>
      <c r="H466" s="35">
        <v>0</v>
      </c>
      <c r="I466" s="61">
        <v>0</v>
      </c>
      <c r="J466" s="31"/>
      <c r="K466" s="31">
        <v>0</v>
      </c>
      <c r="L466" s="35">
        <v>0</v>
      </c>
    </row>
    <row r="467" spans="1:12">
      <c r="A467" s="3"/>
      <c r="B467" s="649"/>
      <c r="C467" s="673"/>
      <c r="D467" s="152" t="s">
        <v>259</v>
      </c>
      <c r="E467" s="61">
        <v>0</v>
      </c>
      <c r="F467" s="31"/>
      <c r="G467" s="31">
        <v>0</v>
      </c>
      <c r="H467" s="35">
        <v>0</v>
      </c>
      <c r="I467" s="61">
        <v>0</v>
      </c>
      <c r="J467" s="31"/>
      <c r="K467" s="31">
        <v>0</v>
      </c>
      <c r="L467" s="35">
        <v>0</v>
      </c>
    </row>
    <row r="468" spans="1:12">
      <c r="A468" s="3"/>
      <c r="B468" s="649"/>
      <c r="C468" s="673"/>
      <c r="D468" s="152" t="s">
        <v>260</v>
      </c>
      <c r="E468" s="61">
        <v>0</v>
      </c>
      <c r="F468" s="31"/>
      <c r="G468" s="31">
        <v>0</v>
      </c>
      <c r="H468" s="35">
        <v>0</v>
      </c>
      <c r="I468" s="61">
        <v>0</v>
      </c>
      <c r="J468" s="31"/>
      <c r="K468" s="31">
        <v>0</v>
      </c>
      <c r="L468" s="35">
        <v>0</v>
      </c>
    </row>
    <row r="469" spans="1:12">
      <c r="A469" s="3"/>
      <c r="B469" s="649"/>
      <c r="C469" s="673"/>
      <c r="D469" s="152" t="s">
        <v>14</v>
      </c>
      <c r="E469" s="61">
        <v>1</v>
      </c>
      <c r="F469" s="31"/>
      <c r="G469" s="31">
        <v>1</v>
      </c>
      <c r="H469" s="35">
        <v>2</v>
      </c>
      <c r="I469" s="61">
        <v>1</v>
      </c>
      <c r="J469" s="31"/>
      <c r="K469" s="31">
        <v>1</v>
      </c>
      <c r="L469" s="35">
        <v>2</v>
      </c>
    </row>
    <row r="470" spans="1:12">
      <c r="A470" s="3"/>
      <c r="B470" s="649"/>
      <c r="C470" s="673"/>
      <c r="D470" s="152" t="s">
        <v>261</v>
      </c>
      <c r="E470" s="61">
        <v>0</v>
      </c>
      <c r="F470" s="31"/>
      <c r="G470" s="31">
        <v>1</v>
      </c>
      <c r="H470" s="35">
        <v>1</v>
      </c>
      <c r="I470" s="61">
        <v>0</v>
      </c>
      <c r="J470" s="31"/>
      <c r="K470" s="31">
        <v>1</v>
      </c>
      <c r="L470" s="35">
        <v>1</v>
      </c>
    </row>
    <row r="471" spans="1:12">
      <c r="A471" s="3"/>
      <c r="B471" s="649"/>
      <c r="C471" s="673"/>
      <c r="D471" s="152" t="s">
        <v>262</v>
      </c>
      <c r="E471" s="61">
        <v>0</v>
      </c>
      <c r="F471" s="31"/>
      <c r="G471" s="31">
        <v>0</v>
      </c>
      <c r="H471" s="35">
        <v>0</v>
      </c>
      <c r="I471" s="61">
        <v>0</v>
      </c>
      <c r="J471" s="31"/>
      <c r="K471" s="31">
        <v>1</v>
      </c>
      <c r="L471" s="35">
        <v>1</v>
      </c>
    </row>
    <row r="472" spans="1:12">
      <c r="A472" s="3"/>
      <c r="B472" s="649"/>
      <c r="C472" s="673"/>
      <c r="D472" s="153" t="s">
        <v>263</v>
      </c>
      <c r="E472" s="61">
        <v>1</v>
      </c>
      <c r="F472" s="31"/>
      <c r="G472" s="31">
        <v>0</v>
      </c>
      <c r="H472" s="35">
        <v>1</v>
      </c>
      <c r="I472" s="61">
        <v>1</v>
      </c>
      <c r="J472" s="31"/>
      <c r="K472" s="31">
        <v>0</v>
      </c>
      <c r="L472" s="35">
        <v>1</v>
      </c>
    </row>
    <row r="473" spans="1:12">
      <c r="A473" s="3"/>
      <c r="B473" s="649"/>
      <c r="C473" s="673"/>
      <c r="D473" s="152" t="s">
        <v>264</v>
      </c>
      <c r="E473" s="61">
        <v>0</v>
      </c>
      <c r="F473" s="31"/>
      <c r="G473" s="31">
        <v>0</v>
      </c>
      <c r="H473" s="35">
        <v>0</v>
      </c>
      <c r="I473" s="61">
        <v>0</v>
      </c>
      <c r="J473" s="31"/>
      <c r="K473" s="31">
        <v>0</v>
      </c>
      <c r="L473" s="35">
        <v>0</v>
      </c>
    </row>
    <row r="474" spans="1:12">
      <c r="A474" s="3"/>
      <c r="B474" s="649"/>
      <c r="C474" s="673"/>
      <c r="D474" s="152" t="s">
        <v>265</v>
      </c>
      <c r="E474" s="61">
        <v>0</v>
      </c>
      <c r="F474" s="31"/>
      <c r="G474" s="31">
        <v>0</v>
      </c>
      <c r="H474" s="35">
        <v>0</v>
      </c>
      <c r="I474" s="61">
        <v>0</v>
      </c>
      <c r="J474" s="31"/>
      <c r="K474" s="31">
        <v>0</v>
      </c>
      <c r="L474" s="35">
        <v>0</v>
      </c>
    </row>
    <row r="475" spans="1:12">
      <c r="A475" s="3"/>
      <c r="B475" s="536" t="s">
        <v>18</v>
      </c>
      <c r="C475" s="675"/>
      <c r="D475" s="676"/>
      <c r="E475" s="9">
        <f t="shared" ref="E475:L475" si="70">SUM(E462:E474)</f>
        <v>4</v>
      </c>
      <c r="F475" s="10"/>
      <c r="G475" s="10">
        <f t="shared" si="70"/>
        <v>3</v>
      </c>
      <c r="H475" s="18">
        <f t="shared" si="70"/>
        <v>7</v>
      </c>
      <c r="I475" s="9">
        <f t="shared" si="70"/>
        <v>4</v>
      </c>
      <c r="J475" s="10"/>
      <c r="K475" s="10">
        <f t="shared" si="70"/>
        <v>4</v>
      </c>
      <c r="L475" s="18">
        <f t="shared" si="70"/>
        <v>8</v>
      </c>
    </row>
    <row r="476" spans="1:12">
      <c r="A476" s="660"/>
      <c r="B476" s="661"/>
      <c r="C476" s="661"/>
      <c r="D476" s="661"/>
      <c r="E476" s="661"/>
      <c r="F476" s="661"/>
      <c r="G476" s="661"/>
      <c r="H476" s="661"/>
      <c r="I476" s="661"/>
      <c r="J476" s="661"/>
      <c r="K476" s="661"/>
      <c r="L476" s="662"/>
    </row>
    <row r="477" spans="1:12">
      <c r="A477" s="3"/>
      <c r="B477" s="607" t="s">
        <v>266</v>
      </c>
      <c r="C477" s="670" t="s">
        <v>267</v>
      </c>
      <c r="D477" s="60" t="s">
        <v>268</v>
      </c>
      <c r="E477" s="61">
        <v>1</v>
      </c>
      <c r="F477" s="31"/>
      <c r="G477" s="31">
        <v>1</v>
      </c>
      <c r="H477" s="35">
        <v>2</v>
      </c>
      <c r="I477" s="61">
        <v>1</v>
      </c>
      <c r="J477" s="31"/>
      <c r="K477" s="31">
        <v>1</v>
      </c>
      <c r="L477" s="35">
        <v>2</v>
      </c>
    </row>
    <row r="478" spans="1:12">
      <c r="A478" s="3"/>
      <c r="B478" s="607"/>
      <c r="C478" s="670"/>
      <c r="D478" s="60" t="s">
        <v>269</v>
      </c>
      <c r="E478" s="61">
        <v>1</v>
      </c>
      <c r="F478" s="31"/>
      <c r="G478" s="31">
        <v>0</v>
      </c>
      <c r="H478" s="35">
        <v>1</v>
      </c>
      <c r="I478" s="61">
        <v>1</v>
      </c>
      <c r="J478" s="31"/>
      <c r="K478" s="31">
        <v>0</v>
      </c>
      <c r="L478" s="35">
        <v>1</v>
      </c>
    </row>
    <row r="479" spans="1:12">
      <c r="A479" s="3"/>
      <c r="B479" s="607"/>
      <c r="C479" s="670"/>
      <c r="D479" s="60" t="s">
        <v>17</v>
      </c>
      <c r="E479" s="61">
        <v>1</v>
      </c>
      <c r="F479" s="31"/>
      <c r="G479" s="31">
        <v>1</v>
      </c>
      <c r="H479" s="35">
        <v>2</v>
      </c>
      <c r="I479" s="61">
        <v>1</v>
      </c>
      <c r="J479" s="31"/>
      <c r="K479" s="31">
        <v>1</v>
      </c>
      <c r="L479" s="35">
        <v>2</v>
      </c>
    </row>
    <row r="480" spans="1:12">
      <c r="A480" s="3"/>
      <c r="B480" s="607"/>
      <c r="C480" s="670"/>
      <c r="D480" s="60" t="s">
        <v>270</v>
      </c>
      <c r="E480" s="61">
        <v>1</v>
      </c>
      <c r="F480" s="31"/>
      <c r="G480" s="31">
        <v>1</v>
      </c>
      <c r="H480" s="35">
        <v>2</v>
      </c>
      <c r="I480" s="61">
        <v>1</v>
      </c>
      <c r="J480" s="31"/>
      <c r="K480" s="31">
        <v>1</v>
      </c>
      <c r="L480" s="35">
        <v>2</v>
      </c>
    </row>
    <row r="481" spans="1:12">
      <c r="A481" s="3"/>
      <c r="B481" s="607"/>
      <c r="C481" s="670"/>
      <c r="D481" s="60" t="s">
        <v>271</v>
      </c>
      <c r="E481" s="61">
        <v>1</v>
      </c>
      <c r="F481" s="31"/>
      <c r="G481" s="31">
        <v>0</v>
      </c>
      <c r="H481" s="35">
        <v>1</v>
      </c>
      <c r="I481" s="61">
        <v>1</v>
      </c>
      <c r="J481" s="31"/>
      <c r="K481" s="31">
        <v>1</v>
      </c>
      <c r="L481" s="35">
        <v>2</v>
      </c>
    </row>
    <row r="482" spans="1:12">
      <c r="A482" s="3"/>
      <c r="B482" s="607"/>
      <c r="C482" s="670"/>
      <c r="D482" s="60" t="s">
        <v>15</v>
      </c>
      <c r="E482" s="61">
        <v>1</v>
      </c>
      <c r="F482" s="31"/>
      <c r="G482" s="31">
        <v>0</v>
      </c>
      <c r="H482" s="35">
        <v>0</v>
      </c>
      <c r="I482" s="61">
        <v>1</v>
      </c>
      <c r="J482" s="31"/>
      <c r="K482" s="31">
        <v>0</v>
      </c>
      <c r="L482" s="35">
        <v>0</v>
      </c>
    </row>
    <row r="483" spans="1:12">
      <c r="A483" s="3"/>
      <c r="B483" s="607"/>
      <c r="C483" s="670"/>
      <c r="D483" s="60" t="s">
        <v>272</v>
      </c>
      <c r="E483" s="61">
        <v>1</v>
      </c>
      <c r="F483" s="31"/>
      <c r="G483" s="31">
        <v>1</v>
      </c>
      <c r="H483" s="35">
        <v>2</v>
      </c>
      <c r="I483" s="61">
        <v>1</v>
      </c>
      <c r="J483" s="31"/>
      <c r="K483" s="31">
        <v>1</v>
      </c>
      <c r="L483" s="35">
        <v>2</v>
      </c>
    </row>
    <row r="484" spans="1:12">
      <c r="A484" s="3"/>
      <c r="B484" s="607"/>
      <c r="C484" s="670"/>
      <c r="D484" s="60" t="s">
        <v>273</v>
      </c>
      <c r="E484" s="61">
        <v>1</v>
      </c>
      <c r="F484" s="31"/>
      <c r="G484" s="31">
        <v>1</v>
      </c>
      <c r="H484" s="35">
        <v>2</v>
      </c>
      <c r="I484" s="61">
        <v>1</v>
      </c>
      <c r="J484" s="31"/>
      <c r="K484" s="31">
        <v>1</v>
      </c>
      <c r="L484" s="35">
        <v>2</v>
      </c>
    </row>
    <row r="485" spans="1:12">
      <c r="A485" s="3"/>
      <c r="B485" s="607"/>
      <c r="C485" s="670"/>
      <c r="D485" s="60" t="s">
        <v>274</v>
      </c>
      <c r="E485" s="61">
        <v>1</v>
      </c>
      <c r="F485" s="31"/>
      <c r="G485" s="31">
        <v>0</v>
      </c>
      <c r="H485" s="35">
        <v>1</v>
      </c>
      <c r="I485" s="61">
        <v>1</v>
      </c>
      <c r="J485" s="31"/>
      <c r="K485" s="31">
        <v>0</v>
      </c>
      <c r="L485" s="35">
        <v>1</v>
      </c>
    </row>
    <row r="486" spans="1:12">
      <c r="A486" s="3"/>
      <c r="B486" s="607"/>
      <c r="C486" s="670"/>
      <c r="D486" s="60" t="s">
        <v>275</v>
      </c>
      <c r="E486" s="61">
        <v>0</v>
      </c>
      <c r="F486" s="31"/>
      <c r="G486" s="31">
        <v>0</v>
      </c>
      <c r="H486" s="35">
        <v>0</v>
      </c>
      <c r="I486" s="61">
        <v>0</v>
      </c>
      <c r="J486" s="31"/>
      <c r="K486" s="31">
        <v>0</v>
      </c>
      <c r="L486" s="35">
        <v>0</v>
      </c>
    </row>
    <row r="487" spans="1:12">
      <c r="A487" s="3"/>
      <c r="B487" s="607"/>
      <c r="C487" s="670"/>
      <c r="D487" s="60" t="s">
        <v>276</v>
      </c>
      <c r="E487" s="61">
        <v>0</v>
      </c>
      <c r="F487" s="31"/>
      <c r="G487" s="31">
        <v>0</v>
      </c>
      <c r="H487" s="35">
        <v>0</v>
      </c>
      <c r="I487" s="61">
        <v>1</v>
      </c>
      <c r="J487" s="31"/>
      <c r="K487" s="31">
        <v>0</v>
      </c>
      <c r="L487" s="35">
        <v>0</v>
      </c>
    </row>
    <row r="488" spans="1:12">
      <c r="A488" s="3"/>
      <c r="B488" s="521" t="s">
        <v>18</v>
      </c>
      <c r="C488" s="649"/>
      <c r="D488" s="651"/>
      <c r="E488" s="9">
        <v>9</v>
      </c>
      <c r="F488" s="10"/>
      <c r="G488" s="10">
        <v>5</v>
      </c>
      <c r="H488" s="18">
        <v>13</v>
      </c>
      <c r="I488" s="9">
        <v>10</v>
      </c>
      <c r="J488" s="10"/>
      <c r="K488" s="10">
        <v>6</v>
      </c>
      <c r="L488" s="18">
        <v>14</v>
      </c>
    </row>
    <row r="489" spans="1:12">
      <c r="A489" s="660"/>
      <c r="B489" s="661"/>
      <c r="C489" s="661"/>
      <c r="D489" s="661"/>
      <c r="E489" s="661"/>
      <c r="F489" s="661"/>
      <c r="G489" s="661"/>
      <c r="H489" s="661"/>
      <c r="I489" s="661"/>
      <c r="J489" s="661"/>
      <c r="K489" s="661"/>
      <c r="L489" s="662"/>
    </row>
    <row r="490" spans="1:12">
      <c r="A490" s="3"/>
      <c r="B490" s="607" t="s">
        <v>277</v>
      </c>
      <c r="C490" s="670" t="s">
        <v>278</v>
      </c>
      <c r="D490" s="60" t="s">
        <v>10</v>
      </c>
      <c r="E490" s="61">
        <v>1</v>
      </c>
      <c r="F490" s="31"/>
      <c r="G490" s="31">
        <v>0</v>
      </c>
      <c r="H490" s="35">
        <v>1</v>
      </c>
      <c r="I490" s="61">
        <v>1</v>
      </c>
      <c r="J490" s="31"/>
      <c r="K490" s="31">
        <v>1</v>
      </c>
      <c r="L490" s="35">
        <v>2</v>
      </c>
    </row>
    <row r="491" spans="1:12">
      <c r="A491" s="3"/>
      <c r="B491" s="607"/>
      <c r="C491" s="670"/>
      <c r="D491" s="60" t="s">
        <v>17</v>
      </c>
      <c r="E491" s="61">
        <v>1</v>
      </c>
      <c r="F491" s="31"/>
      <c r="G491" s="31">
        <v>1</v>
      </c>
      <c r="H491" s="35">
        <v>2</v>
      </c>
      <c r="I491" s="61">
        <v>1</v>
      </c>
      <c r="J491" s="31"/>
      <c r="K491" s="31">
        <v>1</v>
      </c>
      <c r="L491" s="35">
        <v>2</v>
      </c>
    </row>
    <row r="492" spans="1:12">
      <c r="A492" s="3"/>
      <c r="B492" s="607"/>
      <c r="C492" s="670"/>
      <c r="D492" s="60" t="s">
        <v>257</v>
      </c>
      <c r="E492" s="61">
        <v>1</v>
      </c>
      <c r="F492" s="31"/>
      <c r="G492" s="31">
        <v>1</v>
      </c>
      <c r="H492" s="35">
        <v>2</v>
      </c>
      <c r="I492" s="61">
        <v>1</v>
      </c>
      <c r="J492" s="31"/>
      <c r="K492" s="31">
        <v>1</v>
      </c>
      <c r="L492" s="35">
        <v>2</v>
      </c>
    </row>
    <row r="493" spans="1:12">
      <c r="A493" s="3"/>
      <c r="B493" s="607"/>
      <c r="C493" s="670"/>
      <c r="D493" s="60" t="s">
        <v>13</v>
      </c>
      <c r="E493" s="61">
        <v>1</v>
      </c>
      <c r="F493" s="31"/>
      <c r="G493" s="31">
        <v>1</v>
      </c>
      <c r="H493" s="35">
        <v>2</v>
      </c>
      <c r="I493" s="61">
        <v>1</v>
      </c>
      <c r="J493" s="31"/>
      <c r="K493" s="31">
        <v>0</v>
      </c>
      <c r="L493" s="35">
        <v>1</v>
      </c>
    </row>
    <row r="494" spans="1:12">
      <c r="A494" s="3"/>
      <c r="B494" s="607"/>
      <c r="C494" s="670"/>
      <c r="D494" s="60" t="s">
        <v>28</v>
      </c>
      <c r="E494" s="61">
        <v>1</v>
      </c>
      <c r="F494" s="31"/>
      <c r="G494" s="31">
        <v>1</v>
      </c>
      <c r="H494" s="35">
        <v>2</v>
      </c>
      <c r="I494" s="61">
        <v>1</v>
      </c>
      <c r="J494" s="31"/>
      <c r="K494" s="31">
        <v>1</v>
      </c>
      <c r="L494" s="35">
        <v>2</v>
      </c>
    </row>
    <row r="495" spans="1:12">
      <c r="A495" s="3"/>
      <c r="B495" s="607"/>
      <c r="C495" s="670"/>
      <c r="D495" s="60" t="s">
        <v>279</v>
      </c>
      <c r="E495" s="61">
        <v>1</v>
      </c>
      <c r="F495" s="31"/>
      <c r="G495" s="31">
        <v>0</v>
      </c>
      <c r="H495" s="35">
        <v>1</v>
      </c>
      <c r="I495" s="61">
        <v>1</v>
      </c>
      <c r="J495" s="31"/>
      <c r="K495" s="31">
        <v>1</v>
      </c>
      <c r="L495" s="35">
        <v>2</v>
      </c>
    </row>
    <row r="496" spans="1:12">
      <c r="A496" s="3"/>
      <c r="B496" s="607"/>
      <c r="C496" s="670"/>
      <c r="D496" s="60" t="s">
        <v>15</v>
      </c>
      <c r="E496" s="61">
        <v>1</v>
      </c>
      <c r="F496" s="31"/>
      <c r="G496" s="31">
        <v>0</v>
      </c>
      <c r="H496" s="35">
        <v>1</v>
      </c>
      <c r="I496" s="61">
        <v>1</v>
      </c>
      <c r="J496" s="31"/>
      <c r="K496" s="31">
        <v>0</v>
      </c>
      <c r="L496" s="35">
        <v>1</v>
      </c>
    </row>
    <row r="497" spans="1:12">
      <c r="A497" s="3"/>
      <c r="B497" s="607"/>
      <c r="C497" s="670"/>
      <c r="D497" s="60" t="s">
        <v>14</v>
      </c>
      <c r="E497" s="61">
        <v>1</v>
      </c>
      <c r="F497" s="31"/>
      <c r="G497" s="31">
        <v>0</v>
      </c>
      <c r="H497" s="35">
        <v>1</v>
      </c>
      <c r="I497" s="61">
        <v>1</v>
      </c>
      <c r="J497" s="31"/>
      <c r="K497" s="31">
        <v>1</v>
      </c>
      <c r="L497" s="35">
        <v>2</v>
      </c>
    </row>
    <row r="498" spans="1:12">
      <c r="A498" s="3"/>
      <c r="B498" s="607"/>
      <c r="C498" s="670"/>
      <c r="D498" s="60" t="s">
        <v>280</v>
      </c>
      <c r="E498" s="61">
        <v>0</v>
      </c>
      <c r="F498" s="31"/>
      <c r="G498" s="31">
        <v>0</v>
      </c>
      <c r="H498" s="35">
        <v>0</v>
      </c>
      <c r="I498" s="61">
        <v>0</v>
      </c>
      <c r="J498" s="31"/>
      <c r="K498" s="31">
        <v>0</v>
      </c>
      <c r="L498" s="35">
        <v>0</v>
      </c>
    </row>
    <row r="499" spans="1:12">
      <c r="A499" s="3"/>
      <c r="B499" s="607"/>
      <c r="C499" s="670"/>
      <c r="D499" s="60" t="s">
        <v>271</v>
      </c>
      <c r="E499" s="61">
        <v>1</v>
      </c>
      <c r="F499" s="31"/>
      <c r="G499" s="31">
        <v>1</v>
      </c>
      <c r="H499" s="35">
        <v>2</v>
      </c>
      <c r="I499" s="61">
        <v>1</v>
      </c>
      <c r="J499" s="31"/>
      <c r="K499" s="31">
        <v>1</v>
      </c>
      <c r="L499" s="35">
        <v>2</v>
      </c>
    </row>
    <row r="500" spans="1:12">
      <c r="A500" s="3"/>
      <c r="B500" s="607"/>
      <c r="C500" s="670"/>
      <c r="D500" s="60" t="s">
        <v>40</v>
      </c>
      <c r="E500" s="61">
        <v>1</v>
      </c>
      <c r="F500" s="31"/>
      <c r="G500" s="31">
        <v>0</v>
      </c>
      <c r="H500" s="35">
        <v>1</v>
      </c>
      <c r="I500" s="61">
        <v>1</v>
      </c>
      <c r="J500" s="31"/>
      <c r="K500" s="31">
        <v>0</v>
      </c>
      <c r="L500" s="35">
        <v>1</v>
      </c>
    </row>
    <row r="501" spans="1:12">
      <c r="A501" s="3"/>
      <c r="B501" s="607"/>
      <c r="C501" s="670"/>
      <c r="D501" s="60" t="s">
        <v>264</v>
      </c>
      <c r="E501" s="61">
        <v>1</v>
      </c>
      <c r="F501" s="31"/>
      <c r="G501" s="31">
        <v>0</v>
      </c>
      <c r="H501" s="35">
        <v>1</v>
      </c>
      <c r="I501" s="61">
        <v>2</v>
      </c>
      <c r="J501" s="31"/>
      <c r="K501" s="31">
        <v>0</v>
      </c>
      <c r="L501" s="35">
        <v>2</v>
      </c>
    </row>
    <row r="502" spans="1:12">
      <c r="A502" s="3"/>
      <c r="B502" s="607"/>
      <c r="C502" s="670"/>
      <c r="D502" s="60" t="s">
        <v>274</v>
      </c>
      <c r="E502" s="61">
        <v>1</v>
      </c>
      <c r="F502" s="31"/>
      <c r="G502" s="31">
        <v>1</v>
      </c>
      <c r="H502" s="35">
        <v>2</v>
      </c>
      <c r="I502" s="61">
        <v>1</v>
      </c>
      <c r="J502" s="31"/>
      <c r="K502" s="31">
        <v>0</v>
      </c>
      <c r="L502" s="35">
        <v>1</v>
      </c>
    </row>
    <row r="503" spans="1:12">
      <c r="A503" s="3"/>
      <c r="B503" s="521" t="s">
        <v>18</v>
      </c>
      <c r="C503" s="649"/>
      <c r="D503" s="651"/>
      <c r="E503" s="9">
        <v>11</v>
      </c>
      <c r="F503" s="10"/>
      <c r="G503" s="10">
        <f>SUM(G490:G502)</f>
        <v>6</v>
      </c>
      <c r="H503" s="18">
        <v>17</v>
      </c>
      <c r="I503" s="9">
        <f>SUM(I490:I502)</f>
        <v>13</v>
      </c>
      <c r="J503" s="10"/>
      <c r="K503" s="10">
        <f>SUM(K490:K502)</f>
        <v>7</v>
      </c>
      <c r="L503" s="18">
        <f>SUM(L490:L502)</f>
        <v>20</v>
      </c>
    </row>
    <row r="504" spans="1:12">
      <c r="A504" s="660"/>
      <c r="B504" s="661"/>
      <c r="C504" s="661"/>
      <c r="D504" s="661"/>
      <c r="E504" s="661"/>
      <c r="F504" s="661"/>
      <c r="G504" s="661"/>
      <c r="H504" s="661"/>
      <c r="I504" s="661"/>
      <c r="J504" s="661"/>
      <c r="K504" s="661"/>
      <c r="L504" s="662"/>
    </row>
    <row r="505" spans="1:12">
      <c r="A505" s="3"/>
      <c r="B505" s="607" t="s">
        <v>281</v>
      </c>
      <c r="C505" s="670" t="s">
        <v>282</v>
      </c>
      <c r="D505" s="60" t="s">
        <v>10</v>
      </c>
      <c r="E505" s="61">
        <v>2</v>
      </c>
      <c r="F505" s="31"/>
      <c r="G505" s="31">
        <v>1</v>
      </c>
      <c r="H505" s="35">
        <v>3</v>
      </c>
      <c r="I505" s="61">
        <v>2</v>
      </c>
      <c r="J505" s="31"/>
      <c r="K505" s="31">
        <v>1</v>
      </c>
      <c r="L505" s="35">
        <v>3</v>
      </c>
    </row>
    <row r="506" spans="1:12">
      <c r="A506" s="3"/>
      <c r="B506" s="607"/>
      <c r="C506" s="674"/>
      <c r="D506" s="60" t="s">
        <v>17</v>
      </c>
      <c r="E506" s="61">
        <v>2</v>
      </c>
      <c r="F506" s="31"/>
      <c r="G506" s="31">
        <v>1</v>
      </c>
      <c r="H506" s="35">
        <v>3</v>
      </c>
      <c r="I506" s="61">
        <v>1</v>
      </c>
      <c r="J506" s="31"/>
      <c r="K506" s="31">
        <v>1</v>
      </c>
      <c r="L506" s="35">
        <v>2</v>
      </c>
    </row>
    <row r="507" spans="1:12">
      <c r="A507" s="3"/>
      <c r="B507" s="607"/>
      <c r="C507" s="674"/>
      <c r="D507" s="60" t="s">
        <v>257</v>
      </c>
      <c r="E507" s="61">
        <v>1</v>
      </c>
      <c r="F507" s="31"/>
      <c r="G507" s="31">
        <v>1</v>
      </c>
      <c r="H507" s="35">
        <v>2</v>
      </c>
      <c r="I507" s="61">
        <v>1</v>
      </c>
      <c r="J507" s="31"/>
      <c r="K507" s="31">
        <v>1</v>
      </c>
      <c r="L507" s="35">
        <v>2</v>
      </c>
    </row>
    <row r="508" spans="1:12">
      <c r="A508" s="3"/>
      <c r="B508" s="607"/>
      <c r="C508" s="674"/>
      <c r="D508" s="60" t="s">
        <v>283</v>
      </c>
      <c r="E508" s="61">
        <v>1</v>
      </c>
      <c r="F508" s="31"/>
      <c r="G508" s="31">
        <v>1</v>
      </c>
      <c r="H508" s="35">
        <v>2</v>
      </c>
      <c r="I508" s="61">
        <v>1</v>
      </c>
      <c r="J508" s="31"/>
      <c r="K508" s="31">
        <v>1</v>
      </c>
      <c r="L508" s="35">
        <v>2</v>
      </c>
    </row>
    <row r="509" spans="1:12">
      <c r="A509" s="3"/>
      <c r="B509" s="607"/>
      <c r="C509" s="674"/>
      <c r="D509" s="60" t="s">
        <v>284</v>
      </c>
      <c r="E509" s="61">
        <v>1</v>
      </c>
      <c r="F509" s="31"/>
      <c r="G509" s="31">
        <v>0</v>
      </c>
      <c r="H509" s="35">
        <v>1</v>
      </c>
      <c r="I509" s="61">
        <v>1</v>
      </c>
      <c r="J509" s="31"/>
      <c r="K509" s="31">
        <v>1</v>
      </c>
      <c r="L509" s="35">
        <v>2</v>
      </c>
    </row>
    <row r="510" spans="1:12">
      <c r="A510" s="3"/>
      <c r="B510" s="607"/>
      <c r="C510" s="674"/>
      <c r="D510" s="60" t="s">
        <v>260</v>
      </c>
      <c r="E510" s="61">
        <v>1</v>
      </c>
      <c r="F510" s="31"/>
      <c r="G510" s="31">
        <v>0</v>
      </c>
      <c r="H510" s="35">
        <v>1</v>
      </c>
      <c r="I510" s="61">
        <v>1</v>
      </c>
      <c r="J510" s="31"/>
      <c r="K510" s="31">
        <v>0</v>
      </c>
      <c r="L510" s="35">
        <v>1</v>
      </c>
    </row>
    <row r="511" spans="1:12">
      <c r="A511" s="3"/>
      <c r="B511" s="607"/>
      <c r="C511" s="674"/>
      <c r="D511" s="60" t="s">
        <v>14</v>
      </c>
      <c r="E511" s="61">
        <v>1</v>
      </c>
      <c r="F511" s="31"/>
      <c r="G511" s="31">
        <v>1</v>
      </c>
      <c r="H511" s="35">
        <v>2</v>
      </c>
      <c r="I511" s="61">
        <v>2</v>
      </c>
      <c r="J511" s="31"/>
      <c r="K511" s="31">
        <v>1</v>
      </c>
      <c r="L511" s="35">
        <v>3</v>
      </c>
    </row>
    <row r="512" spans="1:12">
      <c r="A512" s="3"/>
      <c r="B512" s="607"/>
      <c r="C512" s="674"/>
      <c r="D512" s="60" t="s">
        <v>85</v>
      </c>
      <c r="E512" s="61">
        <v>1</v>
      </c>
      <c r="F512" s="31"/>
      <c r="G512" s="31">
        <v>1</v>
      </c>
      <c r="H512" s="35">
        <v>2</v>
      </c>
      <c r="I512" s="61">
        <v>1</v>
      </c>
      <c r="J512" s="31"/>
      <c r="K512" s="31">
        <v>1</v>
      </c>
      <c r="L512" s="35">
        <v>2</v>
      </c>
    </row>
    <row r="513" spans="1:12">
      <c r="A513" s="3"/>
      <c r="B513" s="607"/>
      <c r="C513" s="674"/>
      <c r="D513" s="60" t="s">
        <v>285</v>
      </c>
      <c r="E513" s="61">
        <v>1</v>
      </c>
      <c r="F513" s="31"/>
      <c r="G513" s="31">
        <v>0</v>
      </c>
      <c r="H513" s="35">
        <v>1</v>
      </c>
      <c r="I513" s="61">
        <v>1</v>
      </c>
      <c r="J513" s="31"/>
      <c r="K513" s="31">
        <v>0</v>
      </c>
      <c r="L513" s="35">
        <v>1</v>
      </c>
    </row>
    <row r="514" spans="1:12">
      <c r="A514" s="3"/>
      <c r="B514" s="607"/>
      <c r="C514" s="674"/>
      <c r="D514" s="60" t="s">
        <v>286</v>
      </c>
      <c r="E514" s="61">
        <v>1</v>
      </c>
      <c r="F514" s="31"/>
      <c r="G514" s="31">
        <v>0</v>
      </c>
      <c r="H514" s="35">
        <v>1</v>
      </c>
      <c r="I514" s="61">
        <v>1</v>
      </c>
      <c r="J514" s="31"/>
      <c r="K514" s="31">
        <v>0</v>
      </c>
      <c r="L514" s="35">
        <v>1</v>
      </c>
    </row>
    <row r="515" spans="1:12">
      <c r="A515" s="3"/>
      <c r="B515" s="607"/>
      <c r="C515" s="674"/>
      <c r="D515" s="60" t="s">
        <v>287</v>
      </c>
      <c r="E515" s="61">
        <v>1</v>
      </c>
      <c r="F515" s="31"/>
      <c r="G515" s="31">
        <v>0</v>
      </c>
      <c r="H515" s="35">
        <v>1</v>
      </c>
      <c r="I515" s="61">
        <v>1</v>
      </c>
      <c r="J515" s="31"/>
      <c r="K515" s="31">
        <v>0</v>
      </c>
      <c r="L515" s="35">
        <v>1</v>
      </c>
    </row>
    <row r="516" spans="1:12">
      <c r="A516" s="3"/>
      <c r="B516" s="521" t="s">
        <v>18</v>
      </c>
      <c r="C516" s="521"/>
      <c r="D516" s="669"/>
      <c r="E516" s="9">
        <f t="shared" ref="E516:L516" si="71">SUM(E505:E515)</f>
        <v>13</v>
      </c>
      <c r="F516" s="10"/>
      <c r="G516" s="10">
        <f t="shared" si="71"/>
        <v>6</v>
      </c>
      <c r="H516" s="18">
        <f t="shared" si="71"/>
        <v>19</v>
      </c>
      <c r="I516" s="9">
        <f t="shared" si="71"/>
        <v>13</v>
      </c>
      <c r="J516" s="10"/>
      <c r="K516" s="10">
        <f t="shared" si="71"/>
        <v>7</v>
      </c>
      <c r="L516" s="18">
        <f t="shared" si="71"/>
        <v>20</v>
      </c>
    </row>
    <row r="517" spans="1:12">
      <c r="A517" s="660"/>
      <c r="B517" s="661"/>
      <c r="C517" s="661"/>
      <c r="D517" s="661"/>
      <c r="E517" s="661"/>
      <c r="F517" s="661"/>
      <c r="G517" s="661"/>
      <c r="H517" s="661"/>
      <c r="I517" s="661"/>
      <c r="J517" s="661"/>
      <c r="K517" s="661"/>
      <c r="L517" s="662"/>
    </row>
    <row r="518" spans="1:12">
      <c r="A518" s="23"/>
      <c r="B518" s="23"/>
      <c r="C518" s="24"/>
      <c r="D518" s="24"/>
      <c r="E518" s="25"/>
      <c r="F518" s="25"/>
      <c r="G518" s="25"/>
      <c r="H518" s="25"/>
      <c r="I518" s="25"/>
      <c r="J518" s="25"/>
      <c r="K518" s="25"/>
      <c r="L518" s="25"/>
    </row>
    <row r="519" spans="1:12">
      <c r="A519" s="23"/>
      <c r="B519" s="23"/>
      <c r="C519" s="24"/>
      <c r="D519" s="24"/>
      <c r="E519" s="25"/>
      <c r="F519" s="25"/>
      <c r="G519" s="25"/>
      <c r="H519" s="25"/>
      <c r="I519" s="25"/>
      <c r="J519" s="25"/>
      <c r="K519" s="25"/>
      <c r="L519" s="25"/>
    </row>
    <row r="520" spans="1:12">
      <c r="A520" s="23"/>
      <c r="B520" s="23"/>
      <c r="C520" s="24"/>
      <c r="D520" s="24"/>
      <c r="E520" s="25"/>
      <c r="F520" s="25"/>
      <c r="G520" s="25"/>
      <c r="H520" s="25"/>
      <c r="I520" s="25"/>
      <c r="J520" s="25"/>
      <c r="K520" s="25"/>
      <c r="L520" s="25"/>
    </row>
    <row r="521" spans="1:12">
      <c r="A521" s="23"/>
      <c r="B521" s="23"/>
      <c r="C521" s="24"/>
      <c r="D521" s="185"/>
      <c r="E521" s="25"/>
      <c r="F521" s="25"/>
      <c r="G521" s="25"/>
      <c r="H521" s="25"/>
      <c r="I521" s="25"/>
      <c r="J521" s="25"/>
      <c r="K521" s="25"/>
      <c r="L521" s="25"/>
    </row>
    <row r="522" spans="1:12">
      <c r="A522" s="23"/>
      <c r="B522" s="23"/>
      <c r="C522" s="24"/>
      <c r="D522" s="24"/>
      <c r="E522" s="25"/>
      <c r="F522" s="25"/>
      <c r="G522" s="25"/>
      <c r="H522" s="25"/>
      <c r="I522" s="25"/>
      <c r="J522" s="25"/>
      <c r="K522" s="25"/>
      <c r="L522" s="25"/>
    </row>
    <row r="523" spans="1:12">
      <c r="A523" s="23"/>
      <c r="B523" s="23"/>
      <c r="C523" s="24"/>
      <c r="D523" s="24"/>
      <c r="E523" s="25"/>
      <c r="F523" s="25"/>
      <c r="G523" s="25"/>
      <c r="H523" s="25"/>
      <c r="I523" s="25"/>
      <c r="J523" s="25"/>
      <c r="K523" s="25"/>
      <c r="L523" s="25"/>
    </row>
    <row r="524" spans="1:12">
      <c r="A524" s="23"/>
      <c r="B524" s="23"/>
      <c r="C524" s="24"/>
      <c r="D524" s="24"/>
      <c r="E524" s="25"/>
      <c r="F524" s="25"/>
      <c r="G524" s="25"/>
      <c r="H524" s="25"/>
      <c r="I524" s="25"/>
      <c r="J524" s="25"/>
      <c r="K524" s="25"/>
      <c r="L524" s="25"/>
    </row>
    <row r="525" spans="1:12">
      <c r="A525" s="23"/>
      <c r="B525" s="23"/>
      <c r="C525" s="24"/>
      <c r="D525" s="24"/>
      <c r="E525" s="25"/>
      <c r="F525" s="25"/>
      <c r="G525" s="25"/>
      <c r="H525" s="25"/>
      <c r="I525" s="25"/>
      <c r="J525" s="25"/>
      <c r="K525" s="25"/>
      <c r="L525" s="25"/>
    </row>
    <row r="526" spans="1:12">
      <c r="A526" s="23"/>
      <c r="B526" s="23"/>
      <c r="C526" s="24"/>
      <c r="D526" s="24"/>
      <c r="E526" s="25"/>
      <c r="F526" s="25"/>
      <c r="G526" s="25"/>
      <c r="H526" s="25"/>
      <c r="I526" s="25"/>
      <c r="J526" s="25"/>
      <c r="K526" s="25"/>
      <c r="L526" s="25"/>
    </row>
    <row r="527" spans="1:12">
      <c r="A527" s="23"/>
      <c r="B527" s="23"/>
      <c r="C527" s="24"/>
      <c r="D527" s="24"/>
      <c r="E527" s="25"/>
      <c r="F527" s="25"/>
      <c r="G527" s="25"/>
      <c r="H527" s="25"/>
      <c r="I527" s="25"/>
      <c r="J527" s="25"/>
      <c r="K527" s="25"/>
      <c r="L527" s="25"/>
    </row>
    <row r="528" spans="1:12">
      <c r="A528" s="23"/>
      <c r="B528" s="23"/>
      <c r="C528" s="24"/>
      <c r="D528" s="24"/>
      <c r="E528" s="25"/>
      <c r="F528" s="25"/>
      <c r="G528" s="25"/>
      <c r="H528" s="25"/>
      <c r="I528" s="25"/>
      <c r="J528" s="25"/>
      <c r="K528" s="25"/>
      <c r="L528" s="25"/>
    </row>
    <row r="529" spans="1:12">
      <c r="A529" s="23"/>
      <c r="B529" s="23"/>
      <c r="C529" s="24"/>
      <c r="D529" s="24"/>
      <c r="E529" s="25"/>
      <c r="F529" s="25"/>
      <c r="G529" s="25"/>
      <c r="H529" s="25"/>
      <c r="I529" s="25"/>
      <c r="J529" s="25"/>
      <c r="K529" s="25"/>
      <c r="L529" s="25"/>
    </row>
    <row r="530" spans="1:12">
      <c r="A530" s="23"/>
      <c r="B530" s="23"/>
      <c r="C530" s="24"/>
      <c r="D530" s="24"/>
      <c r="E530" s="25"/>
      <c r="F530" s="25"/>
      <c r="G530" s="25"/>
      <c r="H530" s="25"/>
      <c r="I530" s="25"/>
      <c r="J530" s="25"/>
      <c r="K530" s="25"/>
      <c r="L530" s="25"/>
    </row>
    <row r="531" spans="1:12">
      <c r="A531" s="23"/>
      <c r="B531" s="23"/>
      <c r="C531" s="24"/>
      <c r="D531" s="24"/>
      <c r="E531" s="25"/>
      <c r="F531" s="25"/>
      <c r="G531" s="25"/>
      <c r="H531" s="25"/>
      <c r="I531" s="25"/>
      <c r="J531" s="25"/>
      <c r="K531" s="25"/>
      <c r="L531" s="25"/>
    </row>
    <row r="532" spans="1:12">
      <c r="A532" s="23"/>
      <c r="B532" s="23"/>
      <c r="C532" s="24"/>
      <c r="D532" s="24"/>
      <c r="E532" s="25"/>
      <c r="F532" s="25"/>
      <c r="G532" s="25"/>
      <c r="H532" s="25"/>
      <c r="I532" s="25"/>
      <c r="J532" s="25"/>
      <c r="K532" s="25"/>
      <c r="L532" s="25"/>
    </row>
    <row r="533" spans="1:12">
      <c r="A533" s="23"/>
      <c r="B533" s="23"/>
      <c r="C533" s="24"/>
      <c r="D533" s="24"/>
      <c r="E533" s="25"/>
      <c r="F533" s="25"/>
      <c r="G533" s="25"/>
      <c r="H533" s="25"/>
      <c r="I533" s="25"/>
      <c r="J533" s="25"/>
      <c r="K533" s="25"/>
      <c r="L533" s="25"/>
    </row>
    <row r="534" spans="1:12">
      <c r="A534" s="23"/>
      <c r="B534" s="23"/>
      <c r="C534" s="24"/>
      <c r="D534" s="24"/>
      <c r="E534" s="25"/>
      <c r="F534" s="25"/>
      <c r="G534" s="25"/>
      <c r="H534" s="25"/>
      <c r="I534" s="25"/>
      <c r="J534" s="25"/>
      <c r="K534" s="25"/>
      <c r="L534" s="25"/>
    </row>
    <row r="535" spans="1:12">
      <c r="A535" s="23"/>
      <c r="B535" s="23"/>
      <c r="C535" s="24"/>
      <c r="D535" s="24"/>
      <c r="E535" s="25"/>
      <c r="F535" s="25"/>
      <c r="G535" s="25"/>
      <c r="H535" s="25"/>
      <c r="I535" s="25"/>
      <c r="J535" s="25"/>
      <c r="K535" s="25"/>
      <c r="L535" s="25"/>
    </row>
  </sheetData>
  <mergeCells count="288">
    <mergeCell ref="A517:L517"/>
    <mergeCell ref="A429:L429"/>
    <mergeCell ref="A432:L432"/>
    <mergeCell ref="A435:L435"/>
    <mergeCell ref="A437:L437"/>
    <mergeCell ref="B516:D516"/>
    <mergeCell ref="B490:B502"/>
    <mergeCell ref="C490:C502"/>
    <mergeCell ref="B462:B474"/>
    <mergeCell ref="C462:C474"/>
    <mergeCell ref="C505:C515"/>
    <mergeCell ref="B475:D475"/>
    <mergeCell ref="B477:B487"/>
    <mergeCell ref="C477:C487"/>
    <mergeCell ref="B488:D488"/>
    <mergeCell ref="A476:L476"/>
    <mergeCell ref="B503:D503"/>
    <mergeCell ref="B505:B515"/>
    <mergeCell ref="A489:L489"/>
    <mergeCell ref="A504:L504"/>
    <mergeCell ref="B442:D442"/>
    <mergeCell ref="B443:D443"/>
    <mergeCell ref="B444:D444"/>
    <mergeCell ref="I459:K459"/>
    <mergeCell ref="B445:D445"/>
    <mergeCell ref="A452:D452"/>
    <mergeCell ref="A453:D453"/>
    <mergeCell ref="E453:H453"/>
    <mergeCell ref="C458:C460"/>
    <mergeCell ref="D458:D460"/>
    <mergeCell ref="E458:H458"/>
    <mergeCell ref="I458:L458"/>
    <mergeCell ref="E459:G459"/>
    <mergeCell ref="L459:L460"/>
    <mergeCell ref="I453:L453"/>
    <mergeCell ref="H459:H460"/>
    <mergeCell ref="B446:D446"/>
    <mergeCell ref="B447:D447"/>
    <mergeCell ref="B448:D448"/>
    <mergeCell ref="A451:D451"/>
    <mergeCell ref="A450:D450"/>
    <mergeCell ref="A458:A460"/>
    <mergeCell ref="B458:B460"/>
    <mergeCell ref="B441:D441"/>
    <mergeCell ref="A431:D431"/>
    <mergeCell ref="A436:D436"/>
    <mergeCell ref="B440:D440"/>
    <mergeCell ref="B413:B414"/>
    <mergeCell ref="C413:C414"/>
    <mergeCell ref="A411:D411"/>
    <mergeCell ref="A413:A414"/>
    <mergeCell ref="A425:D425"/>
    <mergeCell ref="A420:L420"/>
    <mergeCell ref="A426:L426"/>
    <mergeCell ref="A415:D415"/>
    <mergeCell ref="A417:A418"/>
    <mergeCell ref="B417:B418"/>
    <mergeCell ref="C417:C418"/>
    <mergeCell ref="A388:L388"/>
    <mergeCell ref="A391:L391"/>
    <mergeCell ref="A396:A398"/>
    <mergeCell ref="B396:B398"/>
    <mergeCell ref="C396:C398"/>
    <mergeCell ref="A408:L408"/>
    <mergeCell ref="A416:L416"/>
    <mergeCell ref="A419:D419"/>
    <mergeCell ref="A422:D422"/>
    <mergeCell ref="A405:D405"/>
    <mergeCell ref="A407:D407"/>
    <mergeCell ref="A409:A410"/>
    <mergeCell ref="B409:B410"/>
    <mergeCell ref="C409:C410"/>
    <mergeCell ref="A406:L406"/>
    <mergeCell ref="B392:B393"/>
    <mergeCell ref="C392:C393"/>
    <mergeCell ref="A354:D354"/>
    <mergeCell ref="A357:D357"/>
    <mergeCell ref="A383:D383"/>
    <mergeCell ref="A359:D359"/>
    <mergeCell ref="A362:D362"/>
    <mergeCell ref="A401:A404"/>
    <mergeCell ref="B401:B404"/>
    <mergeCell ref="C401:C404"/>
    <mergeCell ref="A400:L400"/>
    <mergeCell ref="A385:A386"/>
    <mergeCell ref="B385:B386"/>
    <mergeCell ref="C385:C386"/>
    <mergeCell ref="A399:D399"/>
    <mergeCell ref="A394:D394"/>
    <mergeCell ref="A387:D387"/>
    <mergeCell ref="A365:D365"/>
    <mergeCell ref="A368:D368"/>
    <mergeCell ref="A371:D371"/>
    <mergeCell ref="A374:D374"/>
    <mergeCell ref="A377:D377"/>
    <mergeCell ref="A380:D380"/>
    <mergeCell ref="A378:L378"/>
    <mergeCell ref="A390:D390"/>
    <mergeCell ref="A392:A393"/>
    <mergeCell ref="A287:D287"/>
    <mergeCell ref="A307:D307"/>
    <mergeCell ref="A310:D310"/>
    <mergeCell ref="A336:D336"/>
    <mergeCell ref="A339:D339"/>
    <mergeCell ref="C325:C329"/>
    <mergeCell ref="A330:D330"/>
    <mergeCell ref="A313:D313"/>
    <mergeCell ref="A315:A317"/>
    <mergeCell ref="A320:A322"/>
    <mergeCell ref="B320:B322"/>
    <mergeCell ref="C320:C322"/>
    <mergeCell ref="A333:D333"/>
    <mergeCell ref="A323:D323"/>
    <mergeCell ref="A325:A329"/>
    <mergeCell ref="B325:B329"/>
    <mergeCell ref="A290:D290"/>
    <mergeCell ref="A293:D293"/>
    <mergeCell ref="B315:B317"/>
    <mergeCell ref="C315:C317"/>
    <mergeCell ref="A348:D348"/>
    <mergeCell ref="A351:D351"/>
    <mergeCell ref="A296:D296"/>
    <mergeCell ref="A299:D299"/>
    <mergeCell ref="A302:D302"/>
    <mergeCell ref="A305:D305"/>
    <mergeCell ref="A318:D318"/>
    <mergeCell ref="A342:D342"/>
    <mergeCell ref="A345:D345"/>
    <mergeCell ref="B232:B234"/>
    <mergeCell ref="C232:C234"/>
    <mergeCell ref="A235:D235"/>
    <mergeCell ref="A237:A239"/>
    <mergeCell ref="B237:B239"/>
    <mergeCell ref="C237:C239"/>
    <mergeCell ref="A248:D248"/>
    <mergeCell ref="A250:A251"/>
    <mergeCell ref="A230:D230"/>
    <mergeCell ref="A232:A234"/>
    <mergeCell ref="A240:D240"/>
    <mergeCell ref="A242:A244"/>
    <mergeCell ref="B242:B244"/>
    <mergeCell ref="C242:C244"/>
    <mergeCell ref="A245:D245"/>
    <mergeCell ref="B250:B251"/>
    <mergeCell ref="C250:C251"/>
    <mergeCell ref="A281:D281"/>
    <mergeCell ref="A284:D284"/>
    <mergeCell ref="A252:D252"/>
    <mergeCell ref="A255:D255"/>
    <mergeCell ref="A259:D259"/>
    <mergeCell ref="A261:D261"/>
    <mergeCell ref="C257:C258"/>
    <mergeCell ref="B257:B258"/>
    <mergeCell ref="B263:B264"/>
    <mergeCell ref="C263:C264"/>
    <mergeCell ref="A268:D268"/>
    <mergeCell ref="A257:A258"/>
    <mergeCell ref="A263:A264"/>
    <mergeCell ref="A265:D265"/>
    <mergeCell ref="A271:D271"/>
    <mergeCell ref="A275:D275"/>
    <mergeCell ref="A278:D278"/>
    <mergeCell ref="A222:A224"/>
    <mergeCell ref="B222:B224"/>
    <mergeCell ref="C222:C224"/>
    <mergeCell ref="A214:A216"/>
    <mergeCell ref="A217:D217"/>
    <mergeCell ref="A225:D225"/>
    <mergeCell ref="A227:A229"/>
    <mergeCell ref="B227:B229"/>
    <mergeCell ref="C227:C229"/>
    <mergeCell ref="A159:D159"/>
    <mergeCell ref="A161:D161"/>
    <mergeCell ref="B214:B216"/>
    <mergeCell ref="C214:C216"/>
    <mergeCell ref="A204:A206"/>
    <mergeCell ref="B204:B206"/>
    <mergeCell ref="C204:C206"/>
    <mergeCell ref="A202:D202"/>
    <mergeCell ref="A220:D220"/>
    <mergeCell ref="A207:D207"/>
    <mergeCell ref="A209:D209"/>
    <mergeCell ref="A212:D212"/>
    <mergeCell ref="A199:D199"/>
    <mergeCell ref="A196:D196"/>
    <mergeCell ref="A177:D177"/>
    <mergeCell ref="A180:D180"/>
    <mergeCell ref="A183:D183"/>
    <mergeCell ref="A186:D186"/>
    <mergeCell ref="A191:D191"/>
    <mergeCell ref="A193:A195"/>
    <mergeCell ref="B193:B195"/>
    <mergeCell ref="C193:C195"/>
    <mergeCell ref="B139:B142"/>
    <mergeCell ref="C139:C142"/>
    <mergeCell ref="A143:D143"/>
    <mergeCell ref="A145:A149"/>
    <mergeCell ref="A137:D137"/>
    <mergeCell ref="A139:A142"/>
    <mergeCell ref="A188:A190"/>
    <mergeCell ref="B188:B190"/>
    <mergeCell ref="C188:C190"/>
    <mergeCell ref="A174:D174"/>
    <mergeCell ref="A169:D169"/>
    <mergeCell ref="A171:A173"/>
    <mergeCell ref="B171:B173"/>
    <mergeCell ref="C171:C173"/>
    <mergeCell ref="B145:B149"/>
    <mergeCell ref="C145:C149"/>
    <mergeCell ref="A164:D164"/>
    <mergeCell ref="A166:A168"/>
    <mergeCell ref="A150:D150"/>
    <mergeCell ref="A152:A158"/>
    <mergeCell ref="B152:B158"/>
    <mergeCell ref="C152:C158"/>
    <mergeCell ref="B166:B168"/>
    <mergeCell ref="C166:C168"/>
    <mergeCell ref="A105:D105"/>
    <mergeCell ref="A107:A110"/>
    <mergeCell ref="B107:B110"/>
    <mergeCell ref="C107:C110"/>
    <mergeCell ref="A128:D128"/>
    <mergeCell ref="A131:D131"/>
    <mergeCell ref="A133:A136"/>
    <mergeCell ref="B133:B136"/>
    <mergeCell ref="C133:C136"/>
    <mergeCell ref="A125:D125"/>
    <mergeCell ref="C113:C116"/>
    <mergeCell ref="A111:D111"/>
    <mergeCell ref="A113:A116"/>
    <mergeCell ref="B113:B116"/>
    <mergeCell ref="A122:D122"/>
    <mergeCell ref="A117:D117"/>
    <mergeCell ref="A120:D120"/>
    <mergeCell ref="I8:K8"/>
    <mergeCell ref="C21:C28"/>
    <mergeCell ref="A29:D29"/>
    <mergeCell ref="B21:B28"/>
    <mergeCell ref="A56:A57"/>
    <mergeCell ref="B56:B57"/>
    <mergeCell ref="A11:A18"/>
    <mergeCell ref="B11:B18"/>
    <mergeCell ref="C11:C18"/>
    <mergeCell ref="A19:D19"/>
    <mergeCell ref="B51:B53"/>
    <mergeCell ref="I7:L7"/>
    <mergeCell ref="A7:A9"/>
    <mergeCell ref="B7:B9"/>
    <mergeCell ref="C7:C9"/>
    <mergeCell ref="C63:C72"/>
    <mergeCell ref="A21:A28"/>
    <mergeCell ref="A31:A40"/>
    <mergeCell ref="B31:B40"/>
    <mergeCell ref="C31:C40"/>
    <mergeCell ref="E7:H7"/>
    <mergeCell ref="C51:C53"/>
    <mergeCell ref="A59:D59"/>
    <mergeCell ref="A41:D41"/>
    <mergeCell ref="A43:A44"/>
    <mergeCell ref="A45:D45"/>
    <mergeCell ref="A47:A48"/>
    <mergeCell ref="B47:B48"/>
    <mergeCell ref="C47:C48"/>
    <mergeCell ref="C43:C44"/>
    <mergeCell ref="C56:C57"/>
    <mergeCell ref="H8:H9"/>
    <mergeCell ref="L8:L9"/>
    <mergeCell ref="A61:D61"/>
    <mergeCell ref="A63:A72"/>
    <mergeCell ref="A85:D85"/>
    <mergeCell ref="A102:A104"/>
    <mergeCell ref="B102:B104"/>
    <mergeCell ref="C102:C104"/>
    <mergeCell ref="E8:G8"/>
    <mergeCell ref="B43:B44"/>
    <mergeCell ref="D7:D9"/>
    <mergeCell ref="A54:D54"/>
    <mergeCell ref="A49:D49"/>
    <mergeCell ref="A51:A53"/>
    <mergeCell ref="A73:D73"/>
    <mergeCell ref="A75:A84"/>
    <mergeCell ref="B75:B84"/>
    <mergeCell ref="C75:C84"/>
    <mergeCell ref="B63:B72"/>
    <mergeCell ref="B87:B99"/>
    <mergeCell ref="C87:C99"/>
    <mergeCell ref="A100:D100"/>
    <mergeCell ref="A87:A99"/>
  </mergeCells>
  <phoneticPr fontId="4" type="noConversion"/>
  <pageMargins left="0.75" right="0.75" top="1" bottom="1" header="0" footer="0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autosumas</vt:lpstr>
      <vt:lpstr>Hoja1</vt:lpstr>
      <vt:lpstr>Hoja2</vt:lpstr>
      <vt:lpstr>autosumas!Área_de_impresión</vt:lpstr>
    </vt:vector>
  </TitlesOfParts>
  <Company>umf12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conservacion</dc:creator>
  <cp:lastModifiedBy>moises.lopez</cp:lastModifiedBy>
  <cp:lastPrinted>2012-08-03T16:58:42Z</cp:lastPrinted>
  <dcterms:created xsi:type="dcterms:W3CDTF">2009-08-21T23:47:08Z</dcterms:created>
  <dcterms:modified xsi:type="dcterms:W3CDTF">2012-08-03T17:07:07Z</dcterms:modified>
</cp:coreProperties>
</file>